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8775" tabRatio="924" firstSheet="4" activeTab="5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</sheets>
  <definedNames>
    <definedName name="_xlnm.Print_Area" localSheetId="1">'Sekcja A'!$A$1:$Y$44</definedName>
    <definedName name="_xlnm.Print_Area" localSheetId="2">'Sekcja B1 i B2'!$A$1:$Y$38</definedName>
    <definedName name="_xlnm.Print_Area" localSheetId="3">'Sekcja B3 i B4'!$A$1:$Y$35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C5'!$A$1:$AE$40</definedName>
    <definedName name="_xlnm.Print_Area" localSheetId="8">'Sekcja C6'!$A$1:$N$20</definedName>
    <definedName name="_xlnm.Print_Area" localSheetId="9">'Sekcja C7'!$A$1:$O$13</definedName>
    <definedName name="_xlnm.Print_Area" localSheetId="10">'Sekcja C7.2 i C7.3'!$A$1:$S$39</definedName>
    <definedName name="_xlnm.Print_Area" localSheetId="11">'Sekcja D'!$A$1:$Y$24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<sst xmlns="http://schemas.openxmlformats.org/spreadsheetml/2006/main" count="431" uniqueCount="308">
  <si>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</si>
  <si>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</si>
  <si>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</si>
  <si>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</si>
  <si>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</si>
  <si>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</si>
  <si>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</si>
  <si>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</si>
  <si>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</si>
  <si>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</si>
  <si>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</si>
  <si>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</si>
  <si>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</si>
  <si>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</si>
  <si>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</si>
  <si>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</si>
  <si>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</si>
  <si>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</si>
  <si>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</si>
  <si>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</si>
  <si>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</si>
  <si>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SEKCJA E. ANALIZA EKONOMICZNO - FINANSOWA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</si>
  <si>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</si>
  <si>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</si>
  <si>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</si>
  <si>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</si>
  <si>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</si>
  <si>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</si>
  <si>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E) udziały, akcje, obligacje, finansowy, majątek trwały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</si>
  <si>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</si>
  <si>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</si>
  <si>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</si>
  <si>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</si>
  <si>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</si>
  <si>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</si>
  <si>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</si>
  <si>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</si>
  <si>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</si>
  <si>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</si>
  <si>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</si>
  <si>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</si>
  <si>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</si>
  <si>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</si>
  <si>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</si>
  <si>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</si>
  <si>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</si>
  <si>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</si>
  <si>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</si>
  <si>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</si>
  <si>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</si>
  <si>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</si>
  <si>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</si>
  <si>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</si>
  <si>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</si>
  <si>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</si>
  <si>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</si>
  <si>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</si>
  <si>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</si>
  <si>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</si>
  <si>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</si>
  <si>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</si>
  <si>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</si>
  <si>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</si>
  <si>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</si>
  <si>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</si>
  <si>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</si>
  <si>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</si>
  <si>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</si>
  <si>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</si>
  <si>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</si>
  <si>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</si>
  <si>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</si>
  <si>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</si>
  <si>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</si>
  <si>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</si>
  <si>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</si>
  <si>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</si>
  <si>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</si>
  <si>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</si>
  <si>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</si>
  <si>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</si>
  <si>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</si>
  <si>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</si>
  <si>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</si>
  <si>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</si>
  <si>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</si>
  <si>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</si>
  <si>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</si>
  <si>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</si>
  <si>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</si>
  <si>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</si>
  <si>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</si>
  <si>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</si>
  <si>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</si>
  <si>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</si>
  <si>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</si>
  <si>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</si>
  <si>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</si>
  <si>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</si>
  <si>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</si>
  <si>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</si>
  <si>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</si>
  <si>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</si>
  <si>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</si>
  <si>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</si>
  <si>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</si>
  <si>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Planowane wykorzystanie (%)</t>
  </si>
  <si>
    <t>Rok I</t>
  </si>
  <si>
    <t>Rok docelowy</t>
  </si>
  <si>
    <t xml:space="preserve">SEKCJA F. PLANOWANE PRZYCHODY I KOSZTY ZWIĄZANE Z OPERACJĄ 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</si>
  <si>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</si>
  <si>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</si>
  <si>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</si>
  <si>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</si>
  <si>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</si>
  <si>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zakup towarów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</si>
  <si>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</si>
  <si>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</si>
  <si>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</si>
  <si>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</si>
  <si>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</si>
  <si>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</si>
  <si>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</si>
  <si>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</si>
  <si>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</si>
  <si>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</si>
  <si>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</si>
  <si>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</si>
  <si>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</si>
  <si>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</si>
  <si>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</si>
  <si>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</si>
  <si>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</si>
  <si>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</si>
  <si>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</si>
  <si>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</si>
  <si>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</si>
  <si>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</si>
  <si>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</si>
  <si>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Poz.4. Dochód brutto to wartość sumy wierszy 2-3, przy czym wartość wiersza 3 jest wartością ujemna.</t>
  </si>
  <si>
    <t>Poz.5. Wysokość podatku dochodowego jest wyliczana zgodnie ze stawką %, którą wnioskodawca podaje w tym punkcie</t>
  </si>
  <si>
    <t>Poz.7. Wartość końcowa jest wykazywana jedynie dla roku docelowego jako wartość kosztów kwalifilowanych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</si>
  <si>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</si>
  <si>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</si>
  <si>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</si>
  <si>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</si>
  <si>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</si>
  <si>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</si>
  <si>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</si>
  <si>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* w wartościach netto (bez VAT), zgodnie z zestawieniem rzeczowo - finansowym operacji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</si>
  <si>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</si>
  <si>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</si>
  <si>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</si>
  <si>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</si>
  <si>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</si>
  <si>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</si>
  <si>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</si>
  <si>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b. Lokaty terminowe</t>
  </si>
  <si>
    <t>c. Papiery wartościowe</t>
  </si>
  <si>
    <t>3. Leasing</t>
  </si>
  <si>
    <t>d. Planowane nadwyżki finansowe w okresie realizacji inwestycji pochodzące z bieżącej działalności gospodarczej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</si>
  <si>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</si>
  <si>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</si>
  <si>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</si>
  <si>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</si>
  <si>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</si>
  <si>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</si>
  <si>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</si>
  <si>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</si>
  <si>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</si>
  <si>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</si>
  <si>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</si>
  <si>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</si>
  <si>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</si>
  <si>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</si>
  <si>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</si>
  <si>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</si>
  <si>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</si>
  <si>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</si>
  <si>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</si>
  <si>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</si>
  <si>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</si>
  <si>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</si>
  <si>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</si>
  <si>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</si>
  <si>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</si>
  <si>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</si>
  <si>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</si>
  <si>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</si>
  <si>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</si>
  <si>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d.Podatki i opłaty w tym podatek akcyzowy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</si>
  <si>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</si>
  <si>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</si>
  <si>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</si>
  <si>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</si>
  <si>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</si>
  <si>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</si>
  <si>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</si>
  <si>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</si>
  <si>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</si>
  <si>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</si>
  <si>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</si>
  <si>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</si>
  <si>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</si>
  <si>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</si>
  <si>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</si>
  <si>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</si>
  <si>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</si>
  <si>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</si>
  <si>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</si>
  <si>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</si>
  <si>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</si>
  <si>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</si>
  <si>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Poz.1. Inwestycje dotyczące operacji - należy wpisać nakłady w zakresie kosztów kwalifikowanych, bezpośrednio związanych z projektem z podziałem na poszczególne lata sekcja C-5.</t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</si>
  <si>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</si>
  <si>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</si>
  <si>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</si>
  <si>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</si>
  <si>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</si>
  <si>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</si>
  <si>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</si>
  <si>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</si>
  <si>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</si>
  <si>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</si>
  <si>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</si>
  <si>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</si>
  <si>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</si>
  <si>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</si>
  <si>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</si>
  <si>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</si>
  <si>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</si>
  <si>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</si>
  <si>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</si>
  <si>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</si>
  <si>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</si>
  <si>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</si>
  <si>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</si>
  <si>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</si>
  <si>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</si>
  <si>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</si>
  <si>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</si>
  <si>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</si>
  <si>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</si>
  <si>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</si>
  <si>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</si>
  <si>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</si>
  <si>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</si>
  <si>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</si>
  <si>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</si>
  <si>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</si>
  <si>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</si>
  <si>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</si>
  <si>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</si>
  <si>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</si>
  <si>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</si>
  <si>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</si>
  <si>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</si>
  <si>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</si>
  <si>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</si>
  <si>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</si>
  <si>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</si>
  <si>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</si>
  <si>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</si>
  <si>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</si>
  <si>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</si>
  <si>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</si>
  <si>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</si>
  <si>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</si>
  <si>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</si>
  <si>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</si>
  <si>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</si>
  <si>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F-1. Prognoza przychodów w wyniku realizacji operacji</t>
  </si>
  <si>
    <t>F-2. Prognoza kosztów działalności objętej operacją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</si>
  <si>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</si>
  <si>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</si>
  <si>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D-4. Wyszczególnienie nowotworzonych miejsc pracy : należy podać nazwę stanowisk, uzasadnienie utworzenia stanowiska pracy, etap w ramach którego zostało utworzone miejsce pracy oraz wymiar czasu pracy (np. 1, 1/2, ...)</t>
  </si>
  <si>
    <t>Etap w ramach którego utworzone będzie miejsce pracy</t>
  </si>
  <si>
    <t>Cena netto</t>
  </si>
  <si>
    <t>1. Kredyty, pożyczki</t>
  </si>
  <si>
    <t xml:space="preserve">     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</si>
  <si>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</si>
  <si>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</si>
  <si>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</si>
  <si>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</si>
  <si>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</si>
  <si>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</si>
  <si>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</si>
  <si>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</si>
  <si>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4. Dochód brutto(poz.2-poz.3)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</si>
  <si>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</si>
  <si>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</si>
  <si>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</si>
  <si>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</si>
  <si>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</si>
  <si>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>10. Stopa dyskonta (7,78%)/czynnik dyskontujący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</si>
  <si>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</si>
  <si>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</si>
  <si>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</si>
  <si>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W-1.1_4.1/413_312</t>
  </si>
  <si>
    <t xml:space="preserve">Załącznik do wniosku o przyznanie pomocy
dla działania 4.1/413 "Wdrażanie lokalnych strategii rozwoju" 
dla operacji, które odpowiadają warunkom przyznania pomocy 
w ramach działania 312 "Tworzenie i rozwój mikroprzedsiębiorstw" 
w ramach Programu Rozwoju Obszarów Wiejskich 
na lata 2007 - 2013
</t>
  </si>
  <si>
    <t>5. Podatek dochodowy wg stopy 18%</t>
  </si>
  <si>
    <t>(podpis Wnioskodawcy/ osoby reprezentującej Wnioskodawcę/ pełnomocnika Wnioskodawcy)</t>
  </si>
  <si>
    <t>C-7.1 Źródła finansowania operacji</t>
  </si>
  <si>
    <t>2. Środki własne, w tym:</t>
  </si>
  <si>
    <t>Stanowisko 3</t>
  </si>
  <si>
    <t>Stanowisko 4</t>
  </si>
  <si>
    <t>Stanowisko 5</t>
  </si>
  <si>
    <t>Stanowisko 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</si>
</sst>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5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10"/>
      <name val="Times New Roman CE"/>
      <family val="0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i/>
      <sz val="9"/>
      <name val="Times New Roman"/>
      <family val="1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4" fillId="0" borderId="0">
      <alignment/>
      <protection/>
    </xf>
    <xf numFmtId="0" fontId="68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1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8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1" fillId="34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 wrapText="1"/>
    </xf>
    <xf numFmtId="0" fontId="1" fillId="34" borderId="14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7" xfId="0" applyFont="1" applyFill="1" applyBorder="1" applyAlignment="1" applyProtection="1">
      <alignment vertical="top" wrapText="1"/>
      <protection locked="0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7" xfId="0" applyFont="1" applyFill="1" applyBorder="1" applyAlignment="1">
      <alignment horizontal="center" vertical="top" wrapText="1"/>
    </xf>
    <xf numFmtId="49" fontId="1" fillId="34" borderId="0" xfId="0" applyNumberFormat="1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2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3" fillId="34" borderId="18" xfId="0" applyFont="1" applyFill="1" applyBorder="1" applyAlignment="1">
      <alignment/>
    </xf>
    <xf numFmtId="0" fontId="23" fillId="34" borderId="18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23" fillId="34" borderId="18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 vertical="center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1" xfId="0" applyFont="1" applyFill="1" applyBorder="1" applyAlignment="1" applyProtection="1">
      <alignment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" fillId="34" borderId="21" xfId="0" applyFont="1" applyFill="1" applyBorder="1" applyAlignment="1" applyProtection="1">
      <alignment vertical="top" wrapText="1"/>
      <protection locked="0"/>
    </xf>
    <xf numFmtId="0" fontId="0" fillId="34" borderId="13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21" fillId="34" borderId="19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3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vertical="top"/>
    </xf>
    <xf numFmtId="0" fontId="24" fillId="34" borderId="20" xfId="0" applyFont="1" applyFill="1" applyBorder="1" applyAlignment="1">
      <alignment vertical="top"/>
    </xf>
    <xf numFmtId="0" fontId="23" fillId="34" borderId="16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4" fillId="33" borderId="0" xfId="52" applyFill="1">
      <alignment/>
      <protection/>
    </xf>
    <xf numFmtId="0" fontId="20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25" fillId="34" borderId="18" xfId="0" applyFont="1" applyFill="1" applyBorder="1" applyAlignment="1">
      <alignment horizontal="center" vertical="top"/>
    </xf>
    <xf numFmtId="0" fontId="1" fillId="34" borderId="16" xfId="0" applyFont="1" applyFill="1" applyBorder="1" applyAlignment="1" applyProtection="1">
      <alignment vertical="top" wrapText="1"/>
      <protection locked="0"/>
    </xf>
    <xf numFmtId="0" fontId="3" fillId="34" borderId="2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1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7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3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7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25" fillId="34" borderId="22" xfId="0" applyFont="1" applyFill="1" applyBorder="1" applyAlignment="1">
      <alignment horizontal="center" vertical="top"/>
    </xf>
    <xf numFmtId="0" fontId="26" fillId="34" borderId="24" xfId="0" applyFont="1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top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29" fillId="33" borderId="0" xfId="0" applyFont="1" applyFill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right" vertical="center" wrapText="1"/>
    </xf>
    <xf numFmtId="0" fontId="27" fillId="34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36" borderId="11" xfId="0" applyFill="1" applyBorder="1" applyAlignment="1">
      <alignment/>
    </xf>
    <xf numFmtId="0" fontId="23" fillId="33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37" borderId="18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3" fillId="34" borderId="18" xfId="0" applyFont="1" applyFill="1" applyBorder="1" applyAlignment="1">
      <alignment horizontal="right" vertical="center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37" borderId="18" xfId="0" applyNumberFormat="1" applyFont="1" applyFill="1" applyBorder="1" applyAlignment="1">
      <alignment horizontal="right" vertical="center"/>
    </xf>
    <xf numFmtId="4" fontId="2" fillId="37" borderId="18" xfId="0" applyNumberFormat="1" applyFont="1" applyFill="1" applyBorder="1" applyAlignment="1">
      <alignment horizontal="right" vertical="center"/>
    </xf>
    <xf numFmtId="4" fontId="23" fillId="37" borderId="18" xfId="0" applyNumberFormat="1" applyFont="1" applyFill="1" applyBorder="1" applyAlignment="1">
      <alignment horizontal="right" vertical="center"/>
    </xf>
    <xf numFmtId="4" fontId="24" fillId="37" borderId="18" xfId="0" applyNumberFormat="1" applyFont="1" applyFill="1" applyBorder="1" applyAlignment="1">
      <alignment horizontal="right" vertical="center"/>
    </xf>
    <xf numFmtId="0" fontId="23" fillId="33" borderId="18" xfId="0" applyFont="1" applyFill="1" applyBorder="1" applyAlignment="1">
      <alignment vertical="center" wrapText="1"/>
    </xf>
    <xf numFmtId="0" fontId="23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top" wrapText="1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4" fontId="23" fillId="0" borderId="18" xfId="0" applyNumberFormat="1" applyFont="1" applyBorder="1" applyAlignment="1" applyProtection="1">
      <alignment horizontal="right" vertical="center"/>
      <protection locked="0"/>
    </xf>
    <xf numFmtId="4" fontId="23" fillId="33" borderId="18" xfId="0" applyNumberFormat="1" applyFont="1" applyFill="1" applyBorder="1" applyAlignment="1" applyProtection="1">
      <alignment horizontal="right" vertical="center"/>
      <protection locked="0"/>
    </xf>
    <xf numFmtId="4" fontId="1" fillId="33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18" xfId="0" applyFont="1" applyBorder="1" applyAlignment="1">
      <alignment vertical="center"/>
    </xf>
    <xf numFmtId="0" fontId="23" fillId="34" borderId="13" xfId="0" applyFont="1" applyFill="1" applyBorder="1" applyAlignment="1">
      <alignment vertical="top" wrapText="1"/>
    </xf>
    <xf numFmtId="0" fontId="23" fillId="34" borderId="14" xfId="0" applyFont="1" applyFill="1" applyBorder="1" applyAlignment="1">
      <alignment vertical="top" wrapText="1"/>
    </xf>
    <xf numFmtId="0" fontId="23" fillId="34" borderId="18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7" fillId="36" borderId="0" xfId="0" applyFont="1" applyFill="1" applyAlignment="1" applyProtection="1">
      <alignment vertical="top"/>
      <protection locked="0"/>
    </xf>
    <xf numFmtId="175" fontId="23" fillId="37" borderId="18" xfId="0" applyNumberFormat="1" applyFont="1" applyFill="1" applyBorder="1" applyAlignment="1">
      <alignment horizontal="right" vertical="center"/>
    </xf>
    <xf numFmtId="0" fontId="0" fillId="33" borderId="25" xfId="0" applyFill="1" applyBorder="1" applyAlignment="1">
      <alignment horizontal="left" vertical="top" wrapText="1"/>
    </xf>
    <xf numFmtId="0" fontId="37" fillId="0" borderId="0" xfId="0" applyFont="1" applyAlignment="1" applyProtection="1">
      <alignment/>
      <protection/>
    </xf>
    <xf numFmtId="0" fontId="22" fillId="36" borderId="11" xfId="0" applyFont="1" applyFill="1" applyBorder="1" applyAlignment="1">
      <alignment/>
    </xf>
    <xf numFmtId="4" fontId="23" fillId="33" borderId="22" xfId="0" applyNumberFormat="1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Alignment="1">
      <alignment/>
    </xf>
    <xf numFmtId="0" fontId="23" fillId="33" borderId="18" xfId="0" applyFont="1" applyFill="1" applyBorder="1" applyAlignment="1" applyProtection="1">
      <alignment horizontal="left" vertical="center"/>
      <protection locked="0"/>
    </xf>
    <xf numFmtId="0" fontId="23" fillId="0" borderId="18" xfId="0" applyFont="1" applyBorder="1" applyAlignment="1">
      <alignment horizontal="right"/>
    </xf>
    <xf numFmtId="4" fontId="24" fillId="37" borderId="18" xfId="0" applyNumberFormat="1" applyFont="1" applyFill="1" applyBorder="1" applyAlignment="1">
      <alignment horizontal="right"/>
    </xf>
    <xf numFmtId="4" fontId="31" fillId="33" borderId="18" xfId="0" applyNumberFormat="1" applyFont="1" applyFill="1" applyBorder="1" applyAlignment="1">
      <alignment horizontal="right"/>
    </xf>
    <xf numFmtId="4" fontId="32" fillId="33" borderId="18" xfId="0" applyNumberFormat="1" applyFont="1" applyFill="1" applyBorder="1" applyAlignment="1">
      <alignment horizontal="right"/>
    </xf>
    <xf numFmtId="0" fontId="23" fillId="33" borderId="18" xfId="0" applyFont="1" applyFill="1" applyBorder="1" applyAlignment="1" applyProtection="1">
      <alignment horizontal="left" vertical="top" wrapText="1"/>
      <protection locked="0"/>
    </xf>
    <xf numFmtId="0" fontId="23" fillId="33" borderId="18" xfId="0" applyFont="1" applyFill="1" applyBorder="1" applyAlignment="1" applyProtection="1">
      <alignment horizontal="center" vertical="top" wrapText="1"/>
      <protection locked="0"/>
    </xf>
    <xf numFmtId="4" fontId="23" fillId="37" borderId="18" xfId="0" applyNumberFormat="1" applyFont="1" applyFill="1" applyBorder="1" applyAlignment="1">
      <alignment horizontal="right" vertical="center" wrapText="1"/>
    </xf>
    <xf numFmtId="4" fontId="23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24" fillId="37" borderId="18" xfId="0" applyNumberFormat="1" applyFont="1" applyFill="1" applyBorder="1" applyAlignment="1">
      <alignment horizontal="right" vertical="center" wrapText="1"/>
    </xf>
    <xf numFmtId="4" fontId="24" fillId="37" borderId="18" xfId="0" applyNumberFormat="1" applyFont="1" applyFill="1" applyBorder="1" applyAlignment="1">
      <alignment vertical="center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4" fillId="34" borderId="22" xfId="52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29" fillId="33" borderId="0" xfId="0" applyFont="1" applyFill="1" applyAlignment="1">
      <alignment wrapText="1"/>
    </xf>
    <xf numFmtId="0" fontId="29" fillId="0" borderId="0" xfId="0" applyFont="1" applyAlignment="1">
      <alignment/>
    </xf>
    <xf numFmtId="0" fontId="14" fillId="33" borderId="0" xfId="52" applyFont="1" applyFill="1" applyAlignment="1">
      <alignment vertical="center"/>
      <protection/>
    </xf>
    <xf numFmtId="0" fontId="21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28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9" fillId="33" borderId="0" xfId="52" applyFont="1" applyFill="1" applyAlignment="1">
      <alignment horizontal="center" vertical="center" wrapText="1"/>
      <protection/>
    </xf>
    <xf numFmtId="0" fontId="18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8" fillId="33" borderId="11" xfId="0" applyFont="1" applyFill="1" applyBorder="1" applyAlignment="1">
      <alignment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1" fillId="34" borderId="19" xfId="0" applyFont="1" applyFill="1" applyBorder="1" applyAlignment="1" applyProtection="1">
      <alignment horizontal="center" vertical="top" wrapText="1"/>
      <protection/>
    </xf>
    <xf numFmtId="0" fontId="21" fillId="34" borderId="20" xfId="0" applyFont="1" applyFill="1" applyBorder="1" applyAlignment="1" applyProtection="1">
      <alignment horizontal="center" vertical="top" wrapText="1"/>
      <protection/>
    </xf>
    <xf numFmtId="0" fontId="24" fillId="34" borderId="22" xfId="0" applyFont="1" applyFill="1" applyBorder="1" applyAlignment="1">
      <alignment horizontal="center" vertical="top" wrapText="1"/>
    </xf>
    <xf numFmtId="0" fontId="24" fillId="34" borderId="19" xfId="0" applyFont="1" applyFill="1" applyBorder="1" applyAlignment="1">
      <alignment horizontal="center" vertical="top" wrapText="1"/>
    </xf>
    <xf numFmtId="0" fontId="24" fillId="34" borderId="2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3" fillId="33" borderId="22" xfId="0" applyFont="1" applyFill="1" applyBorder="1" applyAlignment="1" applyProtection="1">
      <alignment horizontal="left"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0" fontId="23" fillId="33" borderId="20" xfId="0" applyFont="1" applyFill="1" applyBorder="1" applyAlignment="1" applyProtection="1">
      <alignment horizontal="left" vertical="center" wrapText="1"/>
      <protection locked="0"/>
    </xf>
    <xf numFmtId="0" fontId="23" fillId="33" borderId="22" xfId="0" applyFont="1" applyFill="1" applyBorder="1" applyAlignment="1" applyProtection="1">
      <alignment horizontal="left" vertical="top" wrapText="1"/>
      <protection locked="0"/>
    </xf>
    <xf numFmtId="0" fontId="23" fillId="33" borderId="19" xfId="0" applyFont="1" applyFill="1" applyBorder="1" applyAlignment="1" applyProtection="1">
      <alignment horizontal="left" vertical="top" wrapText="1"/>
      <protection locked="0"/>
    </xf>
    <xf numFmtId="0" fontId="23" fillId="33" borderId="20" xfId="0" applyFont="1" applyFill="1" applyBorder="1" applyAlignment="1" applyProtection="1">
      <alignment horizontal="left" vertical="top" wrapText="1"/>
      <protection locked="0"/>
    </xf>
    <xf numFmtId="0" fontId="1" fillId="33" borderId="26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1" fillId="33" borderId="26" xfId="0" applyFont="1" applyFill="1" applyBorder="1" applyAlignment="1" applyProtection="1">
      <alignment horizontal="left" vertical="center" wrapText="1"/>
      <protection locked="0"/>
    </xf>
    <xf numFmtId="173" fontId="1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3" fillId="34" borderId="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4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34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34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38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0" fillId="0" borderId="23" xfId="0" applyBorder="1" applyAlignment="1">
      <alignment horizontal="center" vertical="top" wrapText="1"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3" fillId="34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164" fontId="1" fillId="0" borderId="26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34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164" fontId="1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3" fillId="34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34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3" fillId="0" borderId="19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34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34" borderId="22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" fillId="34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4" borderId="22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23" fillId="0" borderId="12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14" xfId="0" applyFont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left" vertical="top" wrapText="1"/>
      <protection locked="0"/>
    </xf>
    <xf numFmtId="0" fontId="23" fillId="0" borderId="17" xfId="0" applyFont="1" applyBorder="1" applyAlignment="1" applyProtection="1">
      <alignment horizontal="left" vertical="top" wrapText="1"/>
      <protection locked="0"/>
    </xf>
    <xf numFmtId="0" fontId="23" fillId="0" borderId="16" xfId="0" applyFont="1" applyBorder="1" applyAlignment="1" applyProtection="1">
      <alignment horizontal="left" vertical="top" wrapText="1"/>
      <protection locked="0"/>
    </xf>
    <xf numFmtId="0" fontId="23" fillId="34" borderId="10" xfId="0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35" fillId="33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2" fillId="34" borderId="18" xfId="0" applyFont="1" applyFill="1" applyBorder="1" applyAlignment="1">
      <alignment horizontal="lef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24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37" borderId="18" xfId="0" applyNumberFormat="1" applyFont="1" applyFill="1" applyBorder="1" applyAlignment="1" applyProtection="1">
      <alignment horizontal="right" vertical="center" wrapText="1"/>
      <protection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" fontId="1" fillId="37" borderId="18" xfId="0" applyNumberFormat="1" applyFont="1" applyFill="1" applyBorder="1" applyAlignment="1">
      <alignment horizontal="right"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1" fillId="37" borderId="30" xfId="0" applyNumberFormat="1" applyFont="1" applyFill="1" applyBorder="1" applyAlignment="1" applyProtection="1">
      <alignment horizontal="right" vertical="center" wrapText="1"/>
      <protection/>
    </xf>
    <xf numFmtId="4" fontId="1" fillId="37" borderId="22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0" fontId="2" fillId="34" borderId="22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34" borderId="18" xfId="0" applyFont="1" applyFill="1" applyBorder="1" applyAlignment="1">
      <alignment vertical="top" wrapText="1"/>
    </xf>
    <xf numFmtId="0" fontId="2" fillId="34" borderId="30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0" fillId="0" borderId="0" xfId="0" applyAlignment="1">
      <alignment/>
    </xf>
    <xf numFmtId="0" fontId="2" fillId="34" borderId="22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33" borderId="10" xfId="0" applyFont="1" applyFill="1" applyBorder="1" applyAlignment="1" applyProtection="1">
      <alignment horizontal="center" vertical="top"/>
      <protection locked="0"/>
    </xf>
    <xf numFmtId="0" fontId="23" fillId="0" borderId="11" xfId="0" applyFont="1" applyBorder="1" applyAlignment="1" applyProtection="1">
      <alignment horizontal="center" vertical="top"/>
      <protection locked="0"/>
    </xf>
    <xf numFmtId="0" fontId="23" fillId="0" borderId="12" xfId="0" applyFont="1" applyBorder="1" applyAlignment="1" applyProtection="1">
      <alignment horizontal="center" vertical="top"/>
      <protection locked="0"/>
    </xf>
    <xf numFmtId="0" fontId="23" fillId="0" borderId="13" xfId="0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14" xfId="0" applyFont="1" applyBorder="1" applyAlignment="1" applyProtection="1">
      <alignment horizontal="center" vertical="top"/>
      <protection locked="0"/>
    </xf>
    <xf numFmtId="0" fontId="23" fillId="0" borderId="15" xfId="0" applyFont="1" applyBorder="1" applyAlignment="1" applyProtection="1">
      <alignment horizontal="center" vertical="top"/>
      <protection locked="0"/>
    </xf>
    <xf numFmtId="0" fontId="23" fillId="0" borderId="17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top"/>
      <protection locked="0"/>
    </xf>
    <xf numFmtId="0" fontId="0" fillId="34" borderId="11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9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4" borderId="17" xfId="0" applyFont="1" applyFill="1" applyBorder="1" applyAlignment="1">
      <alignment horizontal="center" vertical="top" wrapText="1"/>
    </xf>
    <xf numFmtId="0" fontId="35" fillId="33" borderId="0" xfId="0" applyFont="1" applyFill="1" applyAlignment="1">
      <alignment wrapText="1"/>
    </xf>
    <xf numFmtId="0" fontId="0" fillId="34" borderId="15" xfId="0" applyFill="1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 applyProtection="1">
      <alignment horizontal="center" vertical="center" wrapText="1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4" fontId="9" fillId="34" borderId="22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 wrapText="1"/>
    </xf>
    <xf numFmtId="0" fontId="39" fillId="0" borderId="22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4" fontId="9" fillId="34" borderId="18" xfId="0" applyNumberFormat="1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>
      <alignment wrapText="1"/>
    </xf>
    <xf numFmtId="0" fontId="10" fillId="34" borderId="30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4" fontId="23" fillId="37" borderId="22" xfId="0" applyNumberFormat="1" applyFont="1" applyFill="1" applyBorder="1" applyAlignment="1">
      <alignment horizontal="right" vertical="center"/>
    </xf>
    <xf numFmtId="4" fontId="23" fillId="37" borderId="19" xfId="0" applyNumberFormat="1" applyFont="1" applyFill="1" applyBorder="1" applyAlignment="1">
      <alignment horizontal="right" vertical="center"/>
    </xf>
    <xf numFmtId="4" fontId="23" fillId="37" borderId="20" xfId="0" applyNumberFormat="1" applyFont="1" applyFill="1" applyBorder="1" applyAlignment="1">
      <alignment horizontal="right" vertical="center"/>
    </xf>
    <xf numFmtId="0" fontId="23" fillId="0" borderId="19" xfId="0" applyFont="1" applyBorder="1" applyAlignment="1" applyProtection="1">
      <alignment horizontal="left" vertical="center" wrapText="1"/>
      <protection locked="0"/>
    </xf>
    <xf numFmtId="4" fontId="24" fillId="37" borderId="22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0" fontId="24" fillId="34" borderId="22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0" fontId="24" fillId="34" borderId="20" xfId="0" applyFont="1" applyFill="1" applyBorder="1" applyAlignment="1">
      <alignment horizontal="right" vertical="center"/>
    </xf>
    <xf numFmtId="0" fontId="22" fillId="36" borderId="0" xfId="0" applyFont="1" applyFill="1" applyAlignment="1">
      <alignment/>
    </xf>
    <xf numFmtId="0" fontId="0" fillId="36" borderId="0" xfId="0" applyFill="1" applyAlignment="1">
      <alignment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3" fillId="34" borderId="22" xfId="0" applyFont="1" applyFill="1" applyBorder="1" applyAlignment="1">
      <alignment wrapText="1"/>
    </xf>
    <xf numFmtId="0" fontId="23" fillId="34" borderId="19" xfId="0" applyFont="1" applyFill="1" applyBorder="1" applyAlignment="1">
      <alignment wrapText="1"/>
    </xf>
    <xf numFmtId="0" fontId="23" fillId="34" borderId="20" xfId="0" applyFont="1" applyFill="1" applyBorder="1" applyAlignment="1">
      <alignment wrapText="1"/>
    </xf>
    <xf numFmtId="0" fontId="23" fillId="34" borderId="11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4" fillId="34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4" fontId="23" fillId="0" borderId="22" xfId="0" applyNumberFormat="1" applyFont="1" applyBorder="1" applyAlignment="1" applyProtection="1">
      <alignment horizontal="right" vertical="center"/>
      <protection locked="0"/>
    </xf>
    <xf numFmtId="4" fontId="23" fillId="0" borderId="20" xfId="0" applyNumberFormat="1" applyFont="1" applyBorder="1" applyAlignment="1" applyProtection="1">
      <alignment horizontal="right" vertical="center"/>
      <protection locked="0"/>
    </xf>
    <xf numFmtId="0" fontId="24" fillId="34" borderId="22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6" fillId="34" borderId="30" xfId="0" applyFont="1" applyFill="1" applyBorder="1" applyAlignment="1">
      <alignment vertical="center" wrapText="1"/>
    </xf>
    <xf numFmtId="0" fontId="26" fillId="34" borderId="24" xfId="0" applyFont="1" applyFill="1" applyBorder="1" applyAlignment="1">
      <alignment vertical="center"/>
    </xf>
    <xf numFmtId="0" fontId="21" fillId="34" borderId="19" xfId="0" applyFont="1" applyFill="1" applyBorder="1" applyAlignment="1">
      <alignment horizontal="right" vertical="center"/>
    </xf>
    <xf numFmtId="0" fontId="21" fillId="34" borderId="20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4" fontId="0" fillId="37" borderId="22" xfId="0" applyNumberFormat="1" applyFill="1" applyBorder="1" applyAlignment="1">
      <alignment horizontal="right" vertical="center"/>
    </xf>
    <xf numFmtId="4" fontId="0" fillId="37" borderId="20" xfId="0" applyNumberFormat="1" applyFill="1" applyBorder="1" applyAlignment="1">
      <alignment horizontal="right"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3" fillId="34" borderId="22" xfId="0" applyFont="1" applyFill="1" applyBorder="1" applyAlignment="1">
      <alignment horizontal="center" wrapText="1"/>
    </xf>
    <xf numFmtId="0" fontId="23" fillId="34" borderId="20" xfId="0" applyFont="1" applyFill="1" applyBorder="1" applyAlignment="1">
      <alignment horizontal="center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3" fillId="34" borderId="30" xfId="0" applyFont="1" applyFill="1" applyBorder="1" applyAlignment="1">
      <alignment wrapText="1"/>
    </xf>
    <xf numFmtId="0" fontId="23" fillId="34" borderId="24" xfId="0" applyFont="1" applyFill="1" applyBorder="1" applyAlignment="1">
      <alignment/>
    </xf>
    <xf numFmtId="0" fontId="23" fillId="34" borderId="10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34" borderId="15" xfId="0" applyFont="1" applyFill="1" applyBorder="1" applyAlignment="1">
      <alignment vertical="center"/>
    </xf>
    <xf numFmtId="0" fontId="23" fillId="34" borderId="16" xfId="0" applyFont="1" applyFill="1" applyBorder="1" applyAlignment="1">
      <alignment vertical="center"/>
    </xf>
    <xf numFmtId="0" fontId="23" fillId="34" borderId="12" xfId="0" applyFont="1" applyFill="1" applyBorder="1" applyAlignment="1">
      <alignment/>
    </xf>
    <xf numFmtId="0" fontId="0" fillId="0" borderId="14" xfId="0" applyBorder="1" applyAlignment="1">
      <alignment/>
    </xf>
    <xf numFmtId="174" fontId="23" fillId="0" borderId="22" xfId="0" applyNumberFormat="1" applyFont="1" applyBorder="1" applyAlignment="1" applyProtection="1">
      <alignment horizontal="right" vertical="center"/>
      <protection locked="0"/>
    </xf>
    <xf numFmtId="174" fontId="23" fillId="0" borderId="19" xfId="0" applyNumberFormat="1" applyFont="1" applyBorder="1" applyAlignment="1" applyProtection="1">
      <alignment horizontal="right" vertical="center"/>
      <protection locked="0"/>
    </xf>
    <xf numFmtId="174" fontId="23" fillId="0" borderId="20" xfId="0" applyNumberFormat="1" applyFont="1" applyBorder="1" applyAlignment="1" applyProtection="1">
      <alignment horizontal="right" vertical="center"/>
      <protection locked="0"/>
    </xf>
    <xf numFmtId="10" fontId="23" fillId="37" borderId="22" xfId="0" applyNumberFormat="1" applyFont="1" applyFill="1" applyBorder="1" applyAlignment="1">
      <alignment horizontal="center" vertical="center"/>
    </xf>
    <xf numFmtId="10" fontId="23" fillId="37" borderId="19" xfId="0" applyNumberFormat="1" applyFont="1" applyFill="1" applyBorder="1" applyAlignment="1">
      <alignment horizontal="center" vertical="center"/>
    </xf>
    <xf numFmtId="10" fontId="23" fillId="37" borderId="20" xfId="0" applyNumberFormat="1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24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9" fontId="24" fillId="34" borderId="22" xfId="0" applyNumberFormat="1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174" fontId="23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0" fontId="23" fillId="34" borderId="15" xfId="0" applyFont="1" applyFill="1" applyBorder="1" applyAlignment="1">
      <alignment vertical="center" wrapText="1"/>
    </xf>
    <xf numFmtId="0" fontId="23" fillId="34" borderId="17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34" borderId="14" xfId="0" applyFont="1" applyFill="1" applyBorder="1" applyAlignment="1">
      <alignment/>
    </xf>
    <xf numFmtId="0" fontId="23" fillId="34" borderId="16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10" fontId="23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2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10" fontId="0" fillId="37" borderId="17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174" fontId="23" fillId="37" borderId="10" xfId="0" applyNumberFormat="1" applyFont="1" applyFill="1" applyBorder="1" applyAlignment="1">
      <alignment horizontal="right" vertical="center"/>
    </xf>
    <xf numFmtId="174" fontId="23" fillId="37" borderId="11" xfId="0" applyNumberFormat="1" applyFont="1" applyFill="1" applyBorder="1" applyAlignment="1">
      <alignment horizontal="right" vertical="center"/>
    </xf>
    <xf numFmtId="174" fontId="23" fillId="37" borderId="12" xfId="0" applyNumberFormat="1" applyFont="1" applyFill="1" applyBorder="1" applyAlignment="1">
      <alignment horizontal="right" vertical="center"/>
    </xf>
    <xf numFmtId="174" fontId="23" fillId="37" borderId="15" xfId="0" applyNumberFormat="1" applyFont="1" applyFill="1" applyBorder="1" applyAlignment="1">
      <alignment horizontal="right" vertical="center"/>
    </xf>
    <xf numFmtId="174" fontId="23" fillId="37" borderId="17" xfId="0" applyNumberFormat="1" applyFont="1" applyFill="1" applyBorder="1" applyAlignment="1">
      <alignment horizontal="right" vertical="center"/>
    </xf>
    <xf numFmtId="174" fontId="23" fillId="37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" fontId="23" fillId="33" borderId="22" xfId="0" applyNumberFormat="1" applyFont="1" applyFill="1" applyBorder="1" applyAlignment="1" applyProtection="1">
      <alignment horizontal="right" vertical="center"/>
      <protection locked="0"/>
    </xf>
    <xf numFmtId="4" fontId="23" fillId="33" borderId="20" xfId="0" applyNumberFormat="1" applyFont="1" applyFill="1" applyBorder="1" applyAlignment="1" applyProtection="1">
      <alignment horizontal="right" vertical="center"/>
      <protection locked="0"/>
    </xf>
    <xf numFmtId="0" fontId="25" fillId="34" borderId="10" xfId="0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0" fontId="25" fillId="34" borderId="12" xfId="0" applyFont="1" applyFill="1" applyBorder="1" applyAlignment="1">
      <alignment horizontal="center" vertical="top"/>
    </xf>
    <xf numFmtId="0" fontId="25" fillId="34" borderId="15" xfId="0" applyFont="1" applyFill="1" applyBorder="1" applyAlignment="1">
      <alignment horizontal="center" vertical="top"/>
    </xf>
    <xf numFmtId="0" fontId="25" fillId="34" borderId="17" xfId="0" applyFont="1" applyFill="1" applyBorder="1" applyAlignment="1">
      <alignment horizontal="center" vertical="top"/>
    </xf>
    <xf numFmtId="0" fontId="25" fillId="34" borderId="16" xfId="0" applyFont="1" applyFill="1" applyBorder="1" applyAlignment="1">
      <alignment horizontal="center" vertical="top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6" fillId="34" borderId="17" xfId="0" applyFont="1" applyFill="1" applyBorder="1" applyAlignment="1">
      <alignment horizontal="center" vertical="top" wrapText="1"/>
    </xf>
    <xf numFmtId="0" fontId="26" fillId="34" borderId="30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 wrapText="1"/>
    </xf>
    <xf numFmtId="0" fontId="26" fillId="34" borderId="24" xfId="0" applyFont="1" applyFill="1" applyBorder="1" applyAlignment="1">
      <alignment horizontal="center" vertical="top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4" fontId="24" fillId="37" borderId="22" xfId="0" applyNumberFormat="1" applyFont="1" applyFill="1" applyBorder="1" applyAlignment="1">
      <alignment vertical="center"/>
    </xf>
    <xf numFmtId="4" fontId="24" fillId="37" borderId="20" xfId="0" applyNumberFormat="1" applyFont="1" applyFill="1" applyBorder="1" applyAlignment="1">
      <alignment vertical="center"/>
    </xf>
    <xf numFmtId="0" fontId="25" fillId="34" borderId="30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/>
    </xf>
    <xf numFmtId="0" fontId="25" fillId="33" borderId="16" xfId="0" applyFont="1" applyFill="1" applyBorder="1" applyAlignment="1">
      <alignment horizontal="center" vertical="top"/>
    </xf>
    <xf numFmtId="0" fontId="24" fillId="34" borderId="10" xfId="0" applyFont="1" applyFill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5" fillId="34" borderId="13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5" fillId="34" borderId="15" xfId="0" applyFont="1" applyFill="1" applyBorder="1" applyAlignment="1">
      <alignment horizontal="center" vertical="top" wrapText="1"/>
    </xf>
    <xf numFmtId="0" fontId="25" fillId="3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5" fillId="34" borderId="12" xfId="0" applyFont="1" applyFill="1" applyBorder="1" applyAlignment="1">
      <alignment horizontal="center" vertical="top" wrapText="1"/>
    </xf>
    <xf numFmtId="0" fontId="25" fillId="34" borderId="16" xfId="0" applyFont="1" applyFill="1" applyBorder="1" applyAlignment="1">
      <alignment horizontal="center" vertical="top" wrapText="1"/>
    </xf>
    <xf numFmtId="0" fontId="27" fillId="34" borderId="19" xfId="0" applyFont="1" applyFill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2" xfId="0" applyFont="1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top"/>
    </xf>
    <xf numFmtId="0" fontId="26" fillId="34" borderId="20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6" fillId="34" borderId="17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2" xfId="0" applyFont="1" applyFill="1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center" vertical="top"/>
    </xf>
    <xf numFmtId="0" fontId="26" fillId="33" borderId="16" xfId="0" applyFont="1" applyFill="1" applyBorder="1" applyAlignment="1">
      <alignment horizontal="center" vertical="top"/>
    </xf>
    <xf numFmtId="0" fontId="26" fillId="34" borderId="20" xfId="0" applyFont="1" applyFill="1" applyBorder="1" applyAlignment="1">
      <alignment horizontal="center" vertical="center" wrapText="1"/>
    </xf>
    <xf numFmtId="4" fontId="23" fillId="33" borderId="22" xfId="0" applyNumberFormat="1" applyFont="1" applyFill="1" applyBorder="1" applyAlignment="1" applyProtection="1">
      <alignment horizontal="right" vertical="top" wrapText="1"/>
      <protection locked="0"/>
    </xf>
    <xf numFmtId="4" fontId="23" fillId="33" borderId="19" xfId="0" applyNumberFormat="1" applyFont="1" applyFill="1" applyBorder="1" applyAlignment="1" applyProtection="1">
      <alignment horizontal="right" vertical="top" wrapText="1"/>
      <protection locked="0"/>
    </xf>
    <xf numFmtId="4" fontId="23" fillId="33" borderId="20" xfId="0" applyNumberFormat="1" applyFont="1" applyFill="1" applyBorder="1" applyAlignment="1" applyProtection="1">
      <alignment horizontal="right" vertical="top" wrapText="1"/>
      <protection locked="0"/>
    </xf>
    <xf numFmtId="0" fontId="27" fillId="34" borderId="22" xfId="0" applyFont="1" applyFill="1" applyBorder="1" applyAlignment="1">
      <alignment horizontal="right" vertical="center" wrapText="1"/>
    </xf>
    <xf numFmtId="0" fontId="27" fillId="34" borderId="20" xfId="0" applyFont="1" applyFill="1" applyBorder="1" applyAlignment="1">
      <alignment horizontal="right" vertical="center" wrapText="1"/>
    </xf>
    <xf numFmtId="0" fontId="23" fillId="33" borderId="22" xfId="0" applyFont="1" applyFill="1" applyBorder="1" applyAlignment="1" applyProtection="1">
      <alignment horizontal="center" vertical="top" wrapText="1"/>
      <protection locked="0"/>
    </xf>
    <xf numFmtId="0" fontId="23" fillId="33" borderId="20" xfId="0" applyFont="1" applyFill="1" applyBorder="1" applyAlignment="1" applyProtection="1">
      <alignment horizontal="center" vertical="top" wrapText="1"/>
      <protection locked="0"/>
    </xf>
    <xf numFmtId="0" fontId="25" fillId="34" borderId="22" xfId="0" applyFont="1" applyFill="1" applyBorder="1" applyAlignment="1">
      <alignment horizontal="center" vertical="top"/>
    </xf>
    <xf numFmtId="0" fontId="25" fillId="34" borderId="20" xfId="0" applyFont="1" applyFill="1" applyBorder="1" applyAlignment="1">
      <alignment horizontal="center" vertical="top"/>
    </xf>
    <xf numFmtId="0" fontId="24" fillId="34" borderId="12" xfId="0" applyFont="1" applyFill="1" applyBorder="1" applyAlignment="1">
      <alignment vertical="center"/>
    </xf>
    <xf numFmtId="0" fontId="24" fillId="34" borderId="16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2" fontId="23" fillId="37" borderId="22" xfId="0" applyNumberFormat="1" applyFont="1" applyFill="1" applyBorder="1" applyAlignment="1">
      <alignment horizontal="right" vertical="center"/>
    </xf>
    <xf numFmtId="2" fontId="23" fillId="37" borderId="19" xfId="0" applyNumberFormat="1" applyFont="1" applyFill="1" applyBorder="1" applyAlignment="1">
      <alignment horizontal="right" vertical="center"/>
    </xf>
    <xf numFmtId="2" fontId="23" fillId="37" borderId="20" xfId="0" applyNumberFormat="1" applyFont="1" applyFill="1" applyBorder="1" applyAlignment="1">
      <alignment horizontal="right"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34" borderId="19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top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23" fillId="34" borderId="22" xfId="0" applyFont="1" applyFill="1" applyBorder="1" applyAlignment="1">
      <alignment vertical="center" wrapText="1"/>
    </xf>
    <xf numFmtId="0" fontId="23" fillId="34" borderId="19" xfId="0" applyFont="1" applyFill="1" applyBorder="1" applyAlignment="1">
      <alignment vertical="center" wrapText="1"/>
    </xf>
    <xf numFmtId="0" fontId="23" fillId="34" borderId="20" xfId="0" applyFont="1" applyFill="1" applyBorder="1" applyAlignment="1">
      <alignment vertical="center" wrapText="1"/>
    </xf>
    <xf numFmtId="2" fontId="23" fillId="0" borderId="22" xfId="0" applyNumberFormat="1" applyFont="1" applyBorder="1" applyAlignment="1" applyProtection="1">
      <alignment horizontal="right" vertical="center"/>
      <protection locked="0"/>
    </xf>
    <xf numFmtId="2" fontId="23" fillId="0" borderId="19" xfId="0" applyNumberFormat="1" applyFont="1" applyBorder="1" applyAlignment="1" applyProtection="1">
      <alignment horizontal="right" vertical="center"/>
      <protection locked="0"/>
    </xf>
    <xf numFmtId="2" fontId="23" fillId="0" borderId="20" xfId="0" applyNumberFormat="1" applyFont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3" fillId="0" borderId="10" xfId="0" applyNumberFormat="1" applyFont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 locked="0"/>
    </xf>
    <xf numFmtId="2" fontId="23" fillId="0" borderId="12" xfId="0" applyNumberFormat="1" applyFont="1" applyBorder="1" applyAlignment="1" applyProtection="1">
      <alignment horizontal="right" vertical="center"/>
      <protection locked="0"/>
    </xf>
    <xf numFmtId="2" fontId="23" fillId="0" borderId="15" xfId="0" applyNumberFormat="1" applyFont="1" applyBorder="1" applyAlignment="1" applyProtection="1">
      <alignment horizontal="right" vertical="center"/>
      <protection locked="0"/>
    </xf>
    <xf numFmtId="2" fontId="23" fillId="0" borderId="17" xfId="0" applyNumberFormat="1" applyFont="1" applyBorder="1" applyAlignment="1" applyProtection="1">
      <alignment horizontal="right" vertical="center"/>
      <protection locked="0"/>
    </xf>
    <xf numFmtId="2" fontId="23" fillId="0" borderId="16" xfId="0" applyNumberFormat="1" applyFont="1" applyBorder="1" applyAlignment="1" applyProtection="1">
      <alignment horizontal="right" vertical="center"/>
      <protection locked="0"/>
    </xf>
    <xf numFmtId="2" fontId="23" fillId="33" borderId="22" xfId="0" applyNumberFormat="1" applyFont="1" applyFill="1" applyBorder="1" applyAlignment="1" applyProtection="1">
      <alignment horizontal="right" vertical="center"/>
      <protection locked="0"/>
    </xf>
    <xf numFmtId="0" fontId="0" fillId="34" borderId="19" xfId="0" applyFill="1" applyBorder="1" applyAlignment="1">
      <alignment wrapText="1"/>
    </xf>
    <xf numFmtId="0" fontId="1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4" fontId="2" fillId="37" borderId="18" xfId="0" applyNumberFormat="1" applyFont="1" applyFill="1" applyBorder="1" applyAlignment="1">
      <alignment horizontal="right" vertical="center" wrapText="1"/>
    </xf>
    <xf numFmtId="0" fontId="1" fillId="34" borderId="18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23" fillId="34" borderId="19" xfId="0" applyFont="1" applyFill="1" applyBorder="1" applyAlignment="1">
      <alignment vertical="center"/>
    </xf>
    <xf numFmtId="0" fontId="23" fillId="34" borderId="20" xfId="0" applyFont="1" applyFill="1" applyBorder="1" applyAlignment="1">
      <alignment vertical="center"/>
    </xf>
    <xf numFmtId="0" fontId="23" fillId="34" borderId="22" xfId="0" applyFont="1" applyFill="1" applyBorder="1" applyAlignment="1">
      <alignment vertical="top" wrapText="1"/>
    </xf>
    <xf numFmtId="0" fontId="23" fillId="34" borderId="19" xfId="0" applyFont="1" applyFill="1" applyBorder="1" applyAlignment="1">
      <alignment vertical="top" wrapText="1"/>
    </xf>
    <xf numFmtId="0" fontId="23" fillId="34" borderId="20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34" borderId="22" xfId="0" applyFont="1" applyFill="1" applyBorder="1" applyAlignment="1">
      <alignment horizontal="center" vertical="top"/>
    </xf>
    <xf numFmtId="0" fontId="23" fillId="34" borderId="19" xfId="0" applyFont="1" applyFill="1" applyBorder="1" applyAlignment="1">
      <alignment horizontal="center" vertical="top"/>
    </xf>
    <xf numFmtId="0" fontId="23" fillId="34" borderId="20" xfId="0" applyFont="1" applyFill="1" applyBorder="1" applyAlignment="1">
      <alignment horizontal="center" vertical="top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4" fillId="34" borderId="30" xfId="0" applyFont="1" applyFill="1" applyBorder="1" applyAlignment="1">
      <alignment vertical="top"/>
    </xf>
    <xf numFmtId="0" fontId="24" fillId="34" borderId="21" xfId="0" applyFont="1" applyFill="1" applyBorder="1" applyAlignment="1">
      <alignment vertical="top"/>
    </xf>
    <xf numFmtId="0" fontId="24" fillId="34" borderId="24" xfId="0" applyFont="1" applyFill="1" applyBorder="1" applyAlignment="1">
      <alignment vertical="top"/>
    </xf>
    <xf numFmtId="0" fontId="1" fillId="34" borderId="2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175" fontId="23" fillId="37" borderId="22" xfId="0" applyNumberFormat="1" applyFont="1" applyFill="1" applyBorder="1" applyAlignment="1">
      <alignment horizontal="right" vertical="center"/>
    </xf>
    <xf numFmtId="175" fontId="23" fillId="37" borderId="2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0" fontId="23" fillId="34" borderId="22" xfId="0" applyFont="1" applyFill="1" applyBorder="1" applyAlignment="1">
      <alignment horizontal="right" vertical="center"/>
    </xf>
    <xf numFmtId="0" fontId="23" fillId="34" borderId="20" xfId="0" applyFont="1" applyFill="1" applyBorder="1" applyAlignment="1">
      <alignment horizontal="right" vertical="center"/>
    </xf>
    <xf numFmtId="4" fontId="23" fillId="37" borderId="22" xfId="0" applyNumberFormat="1" applyFont="1" applyFill="1" applyBorder="1" applyAlignment="1">
      <alignment horizontal="center" vertical="center"/>
    </xf>
    <xf numFmtId="4" fontId="23" fillId="37" borderId="19" xfId="0" applyNumberFormat="1" applyFont="1" applyFill="1" applyBorder="1" applyAlignment="1">
      <alignment horizontal="center" vertical="center"/>
    </xf>
    <xf numFmtId="4" fontId="23" fillId="37" borderId="20" xfId="0" applyNumberFormat="1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4" fontId="10" fillId="37" borderId="18" xfId="0" applyNumberFormat="1" applyFont="1" applyFill="1" applyBorder="1" applyAlignment="1">
      <alignment vertical="center" wrapText="1"/>
    </xf>
    <xf numFmtId="4" fontId="10" fillId="0" borderId="18" xfId="0" applyNumberFormat="1" applyFont="1" applyBorder="1" applyAlignment="1" applyProtection="1">
      <alignment horizontal="right" vertical="center" wrapText="1"/>
      <protection locked="0"/>
    </xf>
    <xf numFmtId="4" fontId="10" fillId="37" borderId="18" xfId="0" applyNumberFormat="1" applyFont="1" applyFill="1" applyBorder="1" applyAlignment="1" applyProtection="1">
      <alignment vertical="center" wrapText="1"/>
      <protection/>
    </xf>
    <xf numFmtId="4" fontId="10" fillId="37" borderId="18" xfId="0" applyNumberFormat="1" applyFont="1" applyFill="1" applyBorder="1" applyAlignment="1" applyProtection="1">
      <alignment vertical="center" wrapText="1"/>
      <protection hidden="1"/>
    </xf>
    <xf numFmtId="0" fontId="2" fillId="34" borderId="18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horizontal="right" vertical="center" wrapText="1"/>
      <protection locked="0"/>
    </xf>
    <xf numFmtId="4" fontId="10" fillId="0" borderId="19" xfId="0" applyNumberFormat="1" applyFont="1" applyBorder="1" applyAlignment="1" applyProtection="1">
      <alignment horizontal="right" vertical="center" wrapText="1"/>
      <protection locked="0"/>
    </xf>
    <xf numFmtId="4" fontId="10" fillId="0" borderId="20" xfId="0" applyNumberFormat="1" applyFont="1" applyBorder="1" applyAlignment="1" applyProtection="1">
      <alignment horizontal="right" vertical="center" wrapText="1"/>
      <protection locked="0"/>
    </xf>
    <xf numFmtId="4" fontId="10" fillId="34" borderId="18" xfId="0" applyNumberFormat="1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26" xfId="0" applyFont="1" applyFill="1" applyBorder="1" applyAlignment="1">
      <alignment wrapText="1"/>
    </xf>
    <xf numFmtId="0" fontId="1" fillId="33" borderId="26" xfId="0" applyFont="1" applyFill="1" applyBorder="1" applyAlignment="1">
      <alignment horizontal="center" wrapText="1"/>
    </xf>
    <xf numFmtId="4" fontId="10" fillId="37" borderId="22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0" fontId="1" fillId="33" borderId="28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zoomScaleSheetLayoutView="100" zoomScalePageLayoutView="0" workbookViewId="0" topLeftCell="A25">
      <selection activeCell="D56" sqref="D56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"/>
    </row>
    <row r="2" spans="1:24" ht="12.75" customHeight="1">
      <c r="A2" s="138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38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"/>
    </row>
    <row r="3" spans="1:24" ht="12.75" customHeight="1">
      <c r="A3" s="138"/>
      <c r="B3" s="123"/>
      <c r="C3" s="123"/>
      <c r="D3" s="123"/>
      <c r="E3" s="123"/>
      <c r="F3" s="123"/>
      <c r="G3" s="123"/>
      <c r="H3" s="123"/>
      <c r="I3" s="226" t="s">
        <v>298</v>
      </c>
      <c r="J3" s="227"/>
      <c r="K3" s="123"/>
      <c r="L3" s="138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"/>
    </row>
    <row r="4" spans="1:24" ht="12.75" customHeight="1">
      <c r="A4" s="138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38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"/>
    </row>
    <row r="5" spans="1:24" ht="12.75" customHeight="1">
      <c r="A5" s="138"/>
      <c r="B5" s="123"/>
      <c r="C5" s="123"/>
      <c r="D5" s="230" t="s">
        <v>183</v>
      </c>
      <c r="E5" s="230"/>
      <c r="F5" s="230"/>
      <c r="G5" s="230"/>
      <c r="H5" s="230"/>
      <c r="I5" s="230"/>
      <c r="J5" s="123"/>
      <c r="K5" s="123"/>
      <c r="L5" s="138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"/>
    </row>
    <row r="6" spans="1:24" ht="12.75" customHeight="1">
      <c r="A6" s="138"/>
      <c r="B6" s="123"/>
      <c r="C6" s="123"/>
      <c r="D6" s="230"/>
      <c r="E6" s="230"/>
      <c r="F6" s="230"/>
      <c r="G6" s="230"/>
      <c r="H6" s="230"/>
      <c r="I6" s="230"/>
      <c r="J6" s="123"/>
      <c r="K6" s="123"/>
      <c r="L6" s="138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"/>
    </row>
    <row r="7" spans="1:24" ht="12.75" customHeight="1">
      <c r="A7" s="138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38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"/>
    </row>
    <row r="8" spans="1:24" ht="12.75" customHeight="1">
      <c r="A8" s="138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38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"/>
    </row>
    <row r="9" spans="1:24" ht="12.75" customHeight="1">
      <c r="A9" s="138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38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"/>
    </row>
    <row r="10" spans="1:24" ht="12.75" customHeight="1">
      <c r="A10" s="138"/>
      <c r="B10" s="123"/>
      <c r="C10" s="1"/>
      <c r="D10" s="1"/>
      <c r="E10" s="1"/>
      <c r="F10" s="1"/>
      <c r="G10" s="1"/>
      <c r="H10" s="1"/>
      <c r="I10" s="1"/>
      <c r="J10" s="1"/>
      <c r="K10" s="123"/>
      <c r="L10" s="138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"/>
    </row>
    <row r="11" spans="1:24" ht="12.75" customHeight="1">
      <c r="A11" s="138"/>
      <c r="B11" s="123"/>
      <c r="C11" s="1"/>
      <c r="D11" s="1"/>
      <c r="E11" s="1"/>
      <c r="F11" s="1"/>
      <c r="G11" s="1"/>
      <c r="H11" s="1"/>
      <c r="I11" s="1"/>
      <c r="J11" s="1"/>
      <c r="K11" s="123"/>
      <c r="L11" s="138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"/>
    </row>
    <row r="12" spans="1:24" ht="12.75" customHeight="1">
      <c r="A12" s="138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38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"/>
    </row>
    <row r="13" spans="1:24" ht="12.75" customHeight="1">
      <c r="A13" s="138"/>
      <c r="B13" s="123"/>
      <c r="C13" s="123"/>
      <c r="D13" s="123"/>
      <c r="E13" s="236"/>
      <c r="F13" s="236"/>
      <c r="G13" s="236"/>
      <c r="H13" s="236"/>
      <c r="I13" s="123"/>
      <c r="J13" s="123"/>
      <c r="K13" s="123"/>
      <c r="L13" s="138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"/>
    </row>
    <row r="14" spans="1:24" ht="12.75" customHeight="1">
      <c r="A14" s="138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38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"/>
    </row>
    <row r="15" spans="1:24" ht="12.75" customHeight="1">
      <c r="A15" s="138"/>
      <c r="B15" s="1"/>
      <c r="C15" s="1"/>
      <c r="D15" s="1"/>
      <c r="E15" s="1"/>
      <c r="F15" s="1"/>
      <c r="G15" s="1"/>
      <c r="H15" s="1"/>
      <c r="J15" s="1"/>
      <c r="K15" s="1"/>
      <c r="L15" s="138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"/>
    </row>
    <row r="16" spans="1:24" ht="12.75" customHeight="1">
      <c r="A16" s="138"/>
      <c r="B16" s="1"/>
      <c r="C16" s="1"/>
      <c r="D16" s="1"/>
      <c r="E16" s="1"/>
      <c r="F16" s="1"/>
      <c r="G16" s="1"/>
      <c r="H16" s="1"/>
      <c r="I16" s="1"/>
      <c r="J16" s="1"/>
      <c r="K16" s="1"/>
      <c r="L16" s="138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"/>
    </row>
    <row r="17" spans="1:24" ht="12.75" customHeight="1">
      <c r="A17" s="138"/>
      <c r="B17" s="233" t="s">
        <v>293</v>
      </c>
      <c r="C17" s="234"/>
      <c r="D17" s="234"/>
      <c r="E17" s="234"/>
      <c r="F17" s="234"/>
      <c r="G17" s="234"/>
      <c r="H17" s="234"/>
      <c r="I17" s="234"/>
      <c r="J17" s="234"/>
      <c r="K17" s="234"/>
      <c r="L17" s="139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"/>
    </row>
    <row r="18" spans="1:24" ht="12.75" customHeight="1">
      <c r="A18" s="138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139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"/>
    </row>
    <row r="19" spans="1:24" ht="23.25" customHeight="1">
      <c r="A19" s="138"/>
      <c r="B19" s="1"/>
      <c r="C19" s="1"/>
      <c r="D19" s="1"/>
      <c r="E19" s="1"/>
      <c r="F19" s="1"/>
      <c r="G19" s="1"/>
      <c r="H19" s="1"/>
      <c r="I19" s="1"/>
      <c r="J19" s="1"/>
      <c r="K19" s="1"/>
      <c r="L19" s="138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"/>
    </row>
    <row r="20" spans="1:24" ht="12.75" customHeight="1">
      <c r="A20" s="138"/>
      <c r="B20" s="123"/>
      <c r="C20" s="124"/>
      <c r="D20" s="124"/>
      <c r="E20" s="124"/>
      <c r="F20" s="124"/>
      <c r="G20" s="124"/>
      <c r="H20" s="124"/>
      <c r="I20" s="124"/>
      <c r="J20" s="125"/>
      <c r="K20" s="123"/>
      <c r="L20" s="138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"/>
    </row>
    <row r="21" spans="1:24" ht="12.75" customHeight="1">
      <c r="A21" s="138"/>
      <c r="B21" s="123"/>
      <c r="C21" s="124"/>
      <c r="D21" s="124"/>
      <c r="E21" s="124"/>
      <c r="F21" s="124"/>
      <c r="G21" s="124"/>
      <c r="H21" s="124"/>
      <c r="I21" s="124"/>
      <c r="J21" s="125"/>
      <c r="K21" s="123"/>
      <c r="L21" s="138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"/>
    </row>
    <row r="22" spans="1:24" ht="60" customHeight="1">
      <c r="A22" s="138"/>
      <c r="B22" s="235" t="s">
        <v>299</v>
      </c>
      <c r="C22" s="234"/>
      <c r="D22" s="234"/>
      <c r="E22" s="234"/>
      <c r="F22" s="234"/>
      <c r="G22" s="234"/>
      <c r="H22" s="234"/>
      <c r="I22" s="234"/>
      <c r="J22" s="234"/>
      <c r="K22" s="234"/>
      <c r="L22" s="14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"/>
    </row>
    <row r="23" spans="1:24" ht="12.75" customHeight="1">
      <c r="A23" s="138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14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"/>
    </row>
    <row r="24" spans="1:24" ht="12.75" customHeight="1">
      <c r="A24" s="138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14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"/>
    </row>
    <row r="25" spans="1:24" ht="12.75" customHeight="1">
      <c r="A25" s="138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14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"/>
    </row>
    <row r="26" spans="1:24" ht="12.75" customHeight="1">
      <c r="A26" s="138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14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"/>
    </row>
    <row r="27" spans="1:24" ht="19.5" customHeight="1">
      <c r="A27" s="138"/>
      <c r="B27" s="46"/>
      <c r="C27" s="46"/>
      <c r="D27" s="46"/>
      <c r="E27" s="208"/>
      <c r="F27" s="208"/>
      <c r="G27" s="208"/>
      <c r="H27" s="208"/>
      <c r="I27" s="46"/>
      <c r="J27" s="46"/>
      <c r="K27" s="46"/>
      <c r="L27" s="138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"/>
    </row>
    <row r="28" spans="1:24" ht="1.5" customHeight="1">
      <c r="A28" s="141"/>
      <c r="B28" s="1"/>
      <c r="C28" s="1"/>
      <c r="D28" s="1"/>
      <c r="E28" s="1"/>
      <c r="F28" s="1"/>
      <c r="G28" s="1"/>
      <c r="H28" s="1"/>
      <c r="I28" s="1"/>
      <c r="J28" s="1"/>
      <c r="K28" s="1"/>
      <c r="L28" s="141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"/>
    </row>
    <row r="29" spans="1:24" ht="12.75" customHeight="1" hidden="1">
      <c r="A29" s="141"/>
      <c r="B29" s="1"/>
      <c r="C29" s="1"/>
      <c r="D29" s="1"/>
      <c r="E29" s="1"/>
      <c r="F29" s="1"/>
      <c r="G29" s="1"/>
      <c r="H29" s="1"/>
      <c r="I29" s="1"/>
      <c r="J29" s="1"/>
      <c r="K29" s="1"/>
      <c r="L29" s="141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"/>
    </row>
    <row r="30" spans="1:24" ht="12.75" customHeight="1">
      <c r="A30" s="141"/>
      <c r="B30" s="237" t="s">
        <v>295</v>
      </c>
      <c r="C30" s="238"/>
      <c r="D30" s="238"/>
      <c r="E30" s="238"/>
      <c r="F30" s="238"/>
      <c r="G30" s="238"/>
      <c r="H30" s="238"/>
      <c r="I30" s="238"/>
      <c r="J30" s="238"/>
      <c r="K30" s="238"/>
      <c r="L30" s="141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"/>
    </row>
    <row r="31" spans="1:24" ht="39" customHeight="1">
      <c r="A31" s="141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141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"/>
    </row>
    <row r="32" spans="1:24" ht="12.75" customHeight="1">
      <c r="A32" s="141"/>
      <c r="B32" s="231"/>
      <c r="C32" s="232"/>
      <c r="D32" s="47"/>
      <c r="E32" s="47"/>
      <c r="F32" s="47"/>
      <c r="G32" s="47"/>
      <c r="H32" s="47"/>
      <c r="I32" s="47"/>
      <c r="J32" s="47"/>
      <c r="K32" s="47"/>
      <c r="L32" s="141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"/>
    </row>
    <row r="33" spans="1:24" ht="12.75" customHeight="1">
      <c r="A33" s="141"/>
      <c r="B33" s="232"/>
      <c r="C33" s="232"/>
      <c r="D33" s="47"/>
      <c r="E33" s="47"/>
      <c r="F33" s="47"/>
      <c r="G33" s="47"/>
      <c r="H33" s="47"/>
      <c r="I33" s="47"/>
      <c r="J33" s="47"/>
      <c r="K33" s="47"/>
      <c r="L33" s="141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"/>
    </row>
    <row r="34" spans="1:24" ht="12.75" customHeight="1">
      <c r="A34" s="141"/>
      <c r="B34" s="1"/>
      <c r="C34" s="1"/>
      <c r="D34" s="1"/>
      <c r="E34" s="1"/>
      <c r="F34" s="1"/>
      <c r="G34" s="1"/>
      <c r="H34" s="1"/>
      <c r="I34" s="1"/>
      <c r="J34" s="1"/>
      <c r="K34" s="1"/>
      <c r="L34" s="141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"/>
    </row>
    <row r="35" spans="1:24" ht="12.75" customHeight="1">
      <c r="A35" s="141"/>
      <c r="B35" s="1"/>
      <c r="C35" s="1"/>
      <c r="D35" s="1"/>
      <c r="E35" s="1"/>
      <c r="F35" s="1"/>
      <c r="G35" s="1"/>
      <c r="H35" s="1"/>
      <c r="I35" s="1"/>
      <c r="J35" s="1"/>
      <c r="K35" s="1"/>
      <c r="L35" s="141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"/>
    </row>
    <row r="36" spans="1:24" ht="12.75" customHeight="1">
      <c r="A36" s="141"/>
      <c r="B36" s="1"/>
      <c r="C36" s="1"/>
      <c r="D36" s="1"/>
      <c r="E36" s="1"/>
      <c r="F36" s="1"/>
      <c r="G36" s="1"/>
      <c r="H36" s="1"/>
      <c r="I36" s="1"/>
      <c r="J36" s="1"/>
      <c r="K36" s="1"/>
      <c r="L36" s="141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"/>
    </row>
    <row r="37" spans="1:24" ht="12.75" customHeight="1">
      <c r="A37" s="141"/>
      <c r="B37" s="1"/>
      <c r="C37" s="1"/>
      <c r="D37" s="1"/>
      <c r="E37" s="1"/>
      <c r="F37" s="1"/>
      <c r="G37" s="1"/>
      <c r="H37" s="1"/>
      <c r="I37" s="1"/>
      <c r="J37" s="1"/>
      <c r="K37" s="1"/>
      <c r="L37" s="141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"/>
    </row>
    <row r="38" spans="1:24" ht="12.75" customHeight="1">
      <c r="A38" s="141"/>
      <c r="B38" s="1"/>
      <c r="C38" s="228" t="s">
        <v>269</v>
      </c>
      <c r="D38" s="228"/>
      <c r="E38" s="228"/>
      <c r="F38" s="228"/>
      <c r="G38" s="228"/>
      <c r="H38" s="228"/>
      <c r="I38" s="228"/>
      <c r="J38" s="1"/>
      <c r="K38" s="1"/>
      <c r="L38" s="141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"/>
    </row>
    <row r="39" spans="1:24" ht="12.75" customHeight="1">
      <c r="A39" s="141"/>
      <c r="B39" s="1"/>
      <c r="C39" s="228"/>
      <c r="D39" s="228"/>
      <c r="E39" s="228"/>
      <c r="F39" s="228"/>
      <c r="G39" s="228"/>
      <c r="H39" s="228"/>
      <c r="I39" s="228"/>
      <c r="J39" s="1"/>
      <c r="K39" s="1"/>
      <c r="L39" s="141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"/>
    </row>
    <row r="40" spans="1:24" ht="12.75" customHeight="1">
      <c r="A40" s="141"/>
      <c r="B40" s="1"/>
      <c r="C40" s="228"/>
      <c r="D40" s="228"/>
      <c r="E40" s="228"/>
      <c r="F40" s="228"/>
      <c r="G40" s="228"/>
      <c r="H40" s="228"/>
      <c r="I40" s="228"/>
      <c r="J40" s="1"/>
      <c r="K40" s="1"/>
      <c r="L40" s="141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"/>
    </row>
    <row r="41" spans="1:24" ht="12.75" customHeight="1">
      <c r="A41" s="141"/>
      <c r="B41" s="1"/>
      <c r="C41" s="229"/>
      <c r="D41" s="229"/>
      <c r="E41" s="229"/>
      <c r="F41" s="229"/>
      <c r="G41" s="229"/>
      <c r="H41" s="229"/>
      <c r="I41" s="229"/>
      <c r="J41" s="1"/>
      <c r="K41" s="1"/>
      <c r="L41" s="141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"/>
    </row>
    <row r="42" spans="1:24" ht="12.75" customHeight="1">
      <c r="A42" s="141"/>
      <c r="B42" s="1"/>
      <c r="C42" s="229"/>
      <c r="D42" s="229"/>
      <c r="E42" s="229"/>
      <c r="F42" s="229"/>
      <c r="G42" s="229"/>
      <c r="H42" s="229"/>
      <c r="I42" s="229"/>
      <c r="J42" s="1"/>
      <c r="K42" s="1"/>
      <c r="L42" s="141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"/>
    </row>
    <row r="43" spans="1:24" ht="12.75" customHeight="1">
      <c r="A43" s="141"/>
      <c r="B43" s="1"/>
      <c r="C43" s="1"/>
      <c r="D43" s="1"/>
      <c r="E43" s="1"/>
      <c r="F43" s="1"/>
      <c r="G43" s="1"/>
      <c r="H43" s="1"/>
      <c r="I43" s="1"/>
      <c r="J43" s="1"/>
      <c r="K43" s="1"/>
      <c r="L43" s="141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"/>
    </row>
    <row r="44" spans="1:24" ht="12.75" customHeight="1">
      <c r="A44" s="141"/>
      <c r="B44" s="1"/>
      <c r="C44" s="1"/>
      <c r="D44" s="1"/>
      <c r="E44" s="1"/>
      <c r="F44" s="1"/>
      <c r="G44" s="1"/>
      <c r="H44" s="1"/>
      <c r="I44" s="1"/>
      <c r="J44" s="1"/>
      <c r="K44" s="1"/>
      <c r="L44" s="141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"/>
    </row>
    <row r="45" spans="1:24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"/>
    </row>
    <row r="46" spans="1:24" ht="5.2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"/>
    </row>
    <row r="47" spans="1:24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"/>
    </row>
    <row r="48" spans="1:24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"/>
    </row>
    <row r="49" spans="1:24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"/>
    </row>
    <row r="50" spans="1:24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"/>
    </row>
    <row r="51" spans="1:24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"/>
    </row>
    <row r="52" spans="1:24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"/>
    </row>
    <row r="53" spans="1:24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 horizontalCentered="1"/>
  <pageMargins left="0.5905511811023623" right="0.4724409448818898" top="1.1023622047244095" bottom="0.4724409448818898" header="1.1023622047244095" footer="0.5118110236220472"/>
  <pageSetup horizontalDpi="600" verticalDpi="600" orientation="portrait" paperSize="9" scale="86" r:id="rId2"/>
  <headerFooter alignWithMargins="0">
    <oddFooter>&amp;LPROW_4.1/413_312/09/1/z&amp;RStrona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3"/>
  <sheetViews>
    <sheetView view="pageBreakPreview" zoomScaleSheetLayoutView="100" zoomScalePageLayoutView="0" workbookViewId="0" topLeftCell="A1">
      <selection activeCell="I10" sqref="I10:K1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7.75" customHeight="1">
      <c r="A2" s="141"/>
      <c r="B2" s="556" t="s">
        <v>231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4"/>
      <c r="O2" s="156"/>
    </row>
    <row r="3" spans="1:15" ht="16.5" customHeight="1">
      <c r="A3" s="141"/>
      <c r="B3" s="556" t="s">
        <v>302</v>
      </c>
      <c r="C3" s="557"/>
      <c r="D3" s="557"/>
      <c r="E3" s="557"/>
      <c r="F3" s="557"/>
      <c r="G3" s="557"/>
      <c r="H3" s="558"/>
      <c r="I3" s="632" t="s">
        <v>232</v>
      </c>
      <c r="J3" s="608"/>
      <c r="K3" s="609"/>
      <c r="L3" s="632" t="s">
        <v>233</v>
      </c>
      <c r="M3" s="559"/>
      <c r="N3" s="560"/>
      <c r="O3" s="141"/>
    </row>
    <row r="4" spans="1:15" ht="12.75">
      <c r="A4" s="141"/>
      <c r="B4" s="587" t="s">
        <v>278</v>
      </c>
      <c r="C4" s="553"/>
      <c r="D4" s="553"/>
      <c r="E4" s="553"/>
      <c r="F4" s="553"/>
      <c r="G4" s="553"/>
      <c r="H4" s="544"/>
      <c r="I4" s="633">
        <f>'Sekcja C7.2 i C7.3'!K11</f>
        <v>0</v>
      </c>
      <c r="J4" s="634"/>
      <c r="K4" s="635"/>
      <c r="L4" s="626">
        <f>IF(I12&gt;0,I4/$I$12,0)</f>
        <v>0</v>
      </c>
      <c r="M4" s="627"/>
      <c r="N4" s="628"/>
      <c r="O4" s="141"/>
    </row>
    <row r="5" spans="1:15" ht="24" customHeight="1">
      <c r="A5" s="141"/>
      <c r="B5" s="613"/>
      <c r="C5" s="614"/>
      <c r="D5" s="614"/>
      <c r="E5" s="614"/>
      <c r="F5" s="614"/>
      <c r="G5" s="614"/>
      <c r="H5" s="639"/>
      <c r="I5" s="636"/>
      <c r="J5" s="637"/>
      <c r="K5" s="638"/>
      <c r="L5" s="629"/>
      <c r="M5" s="630"/>
      <c r="N5" s="631"/>
      <c r="O5" s="141"/>
    </row>
    <row r="6" spans="1:15" ht="34.5" customHeight="1">
      <c r="A6" s="141"/>
      <c r="B6" s="587" t="s">
        <v>303</v>
      </c>
      <c r="C6" s="553"/>
      <c r="D6" s="553"/>
      <c r="E6" s="553"/>
      <c r="F6" s="553"/>
      <c r="G6" s="553"/>
      <c r="H6" s="591"/>
      <c r="I6" s="623"/>
      <c r="J6" s="624"/>
      <c r="K6" s="625"/>
      <c r="L6" s="620"/>
      <c r="M6" s="621"/>
      <c r="N6" s="622"/>
      <c r="O6" s="141"/>
    </row>
    <row r="7" spans="1:15" ht="32.25" customHeight="1">
      <c r="A7" s="141"/>
      <c r="B7" s="99"/>
      <c r="C7" s="600" t="s">
        <v>156</v>
      </c>
      <c r="D7" s="601"/>
      <c r="E7" s="601"/>
      <c r="F7" s="601"/>
      <c r="G7" s="357"/>
      <c r="H7" s="592"/>
      <c r="I7" s="593"/>
      <c r="J7" s="594"/>
      <c r="K7" s="595"/>
      <c r="L7" s="596">
        <f>IF(I12&gt;0,I7/$I$12,0)</f>
        <v>0</v>
      </c>
      <c r="M7" s="597"/>
      <c r="N7" s="598"/>
      <c r="O7" s="141"/>
    </row>
    <row r="8" spans="1:15" ht="29.25" customHeight="1">
      <c r="A8" s="141"/>
      <c r="B8" s="99"/>
      <c r="C8" s="600" t="s">
        <v>157</v>
      </c>
      <c r="D8" s="601"/>
      <c r="E8" s="601"/>
      <c r="F8" s="601"/>
      <c r="G8" s="357"/>
      <c r="H8" s="618"/>
      <c r="I8" s="593"/>
      <c r="J8" s="602"/>
      <c r="K8" s="603"/>
      <c r="L8" s="596">
        <f>IF(I12&gt;0,I8/$I$12,0)</f>
        <v>0</v>
      </c>
      <c r="M8" s="597"/>
      <c r="N8" s="598"/>
      <c r="O8" s="141"/>
    </row>
    <row r="9" spans="1:15" ht="35.25" customHeight="1">
      <c r="A9" s="141"/>
      <c r="B9" s="99"/>
      <c r="C9" s="600" t="s">
        <v>158</v>
      </c>
      <c r="D9" s="601"/>
      <c r="E9" s="601"/>
      <c r="F9" s="601"/>
      <c r="G9" s="357"/>
      <c r="H9" s="618"/>
      <c r="I9" s="593"/>
      <c r="J9" s="602"/>
      <c r="K9" s="603"/>
      <c r="L9" s="596">
        <f>IF(I12&gt;0,I9/$I$12,0)</f>
        <v>0</v>
      </c>
      <c r="M9" s="597"/>
      <c r="N9" s="598"/>
      <c r="O9" s="141"/>
    </row>
    <row r="10" spans="1:15" ht="55.5" customHeight="1">
      <c r="A10" s="141"/>
      <c r="B10" s="99"/>
      <c r="C10" s="615" t="s">
        <v>160</v>
      </c>
      <c r="D10" s="616"/>
      <c r="E10" s="616"/>
      <c r="F10" s="616"/>
      <c r="G10" s="617"/>
      <c r="H10" s="619"/>
      <c r="I10" s="593"/>
      <c r="J10" s="602"/>
      <c r="K10" s="603"/>
      <c r="L10" s="596">
        <f>IF(I12&gt;0,I10/$I$12,0)</f>
        <v>0</v>
      </c>
      <c r="M10" s="597"/>
      <c r="N10" s="598"/>
      <c r="O10" s="141"/>
    </row>
    <row r="11" spans="1:15" ht="32.25" customHeight="1">
      <c r="A11" s="141"/>
      <c r="B11" s="599" t="s">
        <v>159</v>
      </c>
      <c r="C11" s="309"/>
      <c r="D11" s="309"/>
      <c r="E11" s="309"/>
      <c r="F11" s="309"/>
      <c r="G11" s="309"/>
      <c r="H11" s="82"/>
      <c r="I11" s="610">
        <f>'Sekcja C7.2 i C7.3'!N31</f>
        <v>0</v>
      </c>
      <c r="J11" s="611"/>
      <c r="K11" s="612"/>
      <c r="L11" s="596">
        <f>IF(I12&gt;0,I11/$I$12,0)</f>
        <v>0</v>
      </c>
      <c r="M11" s="597"/>
      <c r="N11" s="598"/>
      <c r="O11" s="141"/>
    </row>
    <row r="12" spans="1:15" ht="35.25" customHeight="1">
      <c r="A12" s="141"/>
      <c r="B12" s="529" t="s">
        <v>10</v>
      </c>
      <c r="C12" s="530"/>
      <c r="D12" s="530"/>
      <c r="E12" s="530"/>
      <c r="F12" s="530"/>
      <c r="G12" s="530"/>
      <c r="H12" s="558"/>
      <c r="I12" s="604">
        <f>SUM(I4:K11)</f>
        <v>0</v>
      </c>
      <c r="J12" s="605"/>
      <c r="K12" s="606"/>
      <c r="L12" s="607">
        <v>1</v>
      </c>
      <c r="M12" s="608"/>
      <c r="N12" s="609"/>
      <c r="O12" s="141"/>
    </row>
    <row r="13" spans="1:15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5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5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5" ht="12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1:15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5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1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 password="CCD0" sheet="1" formatCells="0" formatRows="0" selectLockedCells="1"/>
  <mergeCells count="31">
    <mergeCell ref="B3:H3"/>
    <mergeCell ref="I10:K10"/>
    <mergeCell ref="L6:N6"/>
    <mergeCell ref="I6:K6"/>
    <mergeCell ref="B6:G6"/>
    <mergeCell ref="B2:N2"/>
    <mergeCell ref="L4:N5"/>
    <mergeCell ref="I3:K3"/>
    <mergeCell ref="L3:N3"/>
    <mergeCell ref="I4:K5"/>
    <mergeCell ref="H4:H5"/>
    <mergeCell ref="L7:N7"/>
    <mergeCell ref="L11:N11"/>
    <mergeCell ref="I12:K12"/>
    <mergeCell ref="L12:N12"/>
    <mergeCell ref="I11:K11"/>
    <mergeCell ref="B4:G5"/>
    <mergeCell ref="B12:H12"/>
    <mergeCell ref="I9:K9"/>
    <mergeCell ref="C10:G10"/>
    <mergeCell ref="H8:H10"/>
    <mergeCell ref="H6:H7"/>
    <mergeCell ref="I7:K7"/>
    <mergeCell ref="L10:N10"/>
    <mergeCell ref="B11:G11"/>
    <mergeCell ref="L9:N9"/>
    <mergeCell ref="C7:G7"/>
    <mergeCell ref="L8:N8"/>
    <mergeCell ref="C8:G8"/>
    <mergeCell ref="C9:G9"/>
    <mergeCell ref="I8:K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37" sqref="P37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0"/>
      <c r="T1">
        <v>9</v>
      </c>
      <c r="U1">
        <v>16</v>
      </c>
      <c r="V1">
        <v>29</v>
      </c>
      <c r="W1">
        <v>36</v>
      </c>
    </row>
    <row r="2" spans="1:23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40"/>
      <c r="T2">
        <v>10</v>
      </c>
      <c r="U2">
        <v>17</v>
      </c>
      <c r="V2">
        <v>30</v>
      </c>
      <c r="W2">
        <v>37</v>
      </c>
    </row>
    <row r="3" spans="1:23" ht="12.75">
      <c r="A3" s="158"/>
      <c r="B3" s="666" t="s">
        <v>241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354"/>
      <c r="R3" s="355"/>
      <c r="S3" s="140"/>
      <c r="T3">
        <v>2</v>
      </c>
      <c r="U3">
        <v>2</v>
      </c>
      <c r="V3">
        <v>2</v>
      </c>
      <c r="W3">
        <v>2</v>
      </c>
    </row>
    <row r="4" spans="1:19" ht="12.75">
      <c r="A4" s="158"/>
      <c r="B4" s="668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360"/>
      <c r="R4" s="361"/>
      <c r="S4" s="140"/>
    </row>
    <row r="5" spans="1:19" ht="12.75" customHeight="1">
      <c r="A5" s="158"/>
      <c r="B5" s="654" t="s">
        <v>2</v>
      </c>
      <c r="C5" s="672" t="s">
        <v>70</v>
      </c>
      <c r="D5" s="673"/>
      <c r="E5" s="673"/>
      <c r="F5" s="673"/>
      <c r="G5" s="674"/>
      <c r="H5" s="675"/>
      <c r="I5" s="661" t="s">
        <v>71</v>
      </c>
      <c r="J5" s="661" t="s">
        <v>68</v>
      </c>
      <c r="K5" s="661" t="s">
        <v>69</v>
      </c>
      <c r="L5" s="672" t="s">
        <v>72</v>
      </c>
      <c r="M5" s="673"/>
      <c r="N5" s="673"/>
      <c r="O5" s="673"/>
      <c r="P5" s="673"/>
      <c r="Q5" s="673"/>
      <c r="R5" s="684"/>
      <c r="S5" s="140"/>
    </row>
    <row r="6" spans="1:19" ht="12.75">
      <c r="A6" s="158"/>
      <c r="B6" s="655"/>
      <c r="C6" s="676"/>
      <c r="D6" s="677"/>
      <c r="E6" s="677"/>
      <c r="F6" s="677"/>
      <c r="G6" s="678"/>
      <c r="H6" s="679"/>
      <c r="I6" s="662"/>
      <c r="J6" s="662"/>
      <c r="K6" s="662"/>
      <c r="L6" s="680"/>
      <c r="M6" s="681"/>
      <c r="N6" s="681"/>
      <c r="O6" s="681"/>
      <c r="P6" s="681"/>
      <c r="Q6" s="681"/>
      <c r="R6" s="685"/>
      <c r="S6" s="140"/>
    </row>
    <row r="7" spans="1:19" ht="12.75" customHeight="1">
      <c r="A7" s="158"/>
      <c r="B7" s="655"/>
      <c r="C7" s="676"/>
      <c r="D7" s="677"/>
      <c r="E7" s="677"/>
      <c r="F7" s="677"/>
      <c r="G7" s="678"/>
      <c r="H7" s="679"/>
      <c r="I7" s="662"/>
      <c r="J7" s="662"/>
      <c r="K7" s="662"/>
      <c r="L7" s="688" t="s">
        <v>67</v>
      </c>
      <c r="M7" s="688" t="s">
        <v>58</v>
      </c>
      <c r="N7" s="657">
        <f>'Sekcja C5'!X5</f>
        <v>2010</v>
      </c>
      <c r="O7" s="657">
        <f>'Sekcja C5'!Y5</f>
        <v>2011</v>
      </c>
      <c r="P7" s="657">
        <f>'Sekcja C5'!Z5</f>
        <v>2012</v>
      </c>
      <c r="Q7" s="657">
        <f>'Sekcja C5'!AA5</f>
        <v>2013</v>
      </c>
      <c r="R7" s="657">
        <v>2014</v>
      </c>
      <c r="S7" s="140"/>
    </row>
    <row r="8" spans="1:19" ht="32.25" customHeight="1">
      <c r="A8" s="158"/>
      <c r="B8" s="656"/>
      <c r="C8" s="680"/>
      <c r="D8" s="681"/>
      <c r="E8" s="681"/>
      <c r="F8" s="681"/>
      <c r="G8" s="682"/>
      <c r="H8" s="683"/>
      <c r="I8" s="663"/>
      <c r="J8" s="663"/>
      <c r="K8" s="663"/>
      <c r="L8" s="689"/>
      <c r="M8" s="689"/>
      <c r="N8" s="658"/>
      <c r="O8" s="658"/>
      <c r="P8" s="658"/>
      <c r="Q8" s="658"/>
      <c r="R8" s="658"/>
      <c r="S8" s="140"/>
    </row>
    <row r="9" spans="1:19" ht="15" customHeight="1">
      <c r="A9" s="158"/>
      <c r="B9" s="79">
        <v>1</v>
      </c>
      <c r="C9" s="255"/>
      <c r="D9" s="330"/>
      <c r="E9" s="330"/>
      <c r="F9" s="330"/>
      <c r="G9" s="330"/>
      <c r="H9" s="331"/>
      <c r="I9" s="218"/>
      <c r="J9" s="219"/>
      <c r="K9" s="220">
        <f>SUM(L9,M9,N9,O9,P9,Q9,R9)</f>
        <v>0</v>
      </c>
      <c r="L9" s="221"/>
      <c r="M9" s="221"/>
      <c r="N9" s="221"/>
      <c r="O9" s="221"/>
      <c r="P9" s="221"/>
      <c r="Q9" s="221"/>
      <c r="R9" s="221"/>
      <c r="S9" s="140"/>
    </row>
    <row r="10" spans="1:19" ht="12.75">
      <c r="A10" s="158"/>
      <c r="B10" s="79">
        <v>2</v>
      </c>
      <c r="C10" s="255"/>
      <c r="D10" s="330"/>
      <c r="E10" s="330"/>
      <c r="F10" s="330"/>
      <c r="G10" s="330"/>
      <c r="H10" s="331"/>
      <c r="I10" s="218"/>
      <c r="J10" s="219"/>
      <c r="K10" s="220">
        <f>SUM(L10,M10,N10,O10,P10,Q10,R10)</f>
        <v>0</v>
      </c>
      <c r="L10" s="221"/>
      <c r="M10" s="221"/>
      <c r="N10" s="221"/>
      <c r="O10" s="221"/>
      <c r="P10" s="221"/>
      <c r="Q10" s="221"/>
      <c r="R10" s="221"/>
      <c r="S10" s="140"/>
    </row>
    <row r="11" spans="1:19" ht="12.75" customHeight="1">
      <c r="A11" s="158"/>
      <c r="B11" s="170"/>
      <c r="C11" s="171"/>
      <c r="D11" s="171"/>
      <c r="E11" s="171"/>
      <c r="F11" s="171"/>
      <c r="G11" s="171"/>
      <c r="H11" s="171"/>
      <c r="I11" s="686" t="s">
        <v>10</v>
      </c>
      <c r="J11" s="687"/>
      <c r="K11" s="222">
        <f aca="true" t="shared" si="0" ref="K11:R11">SUM(K9:K10)</f>
        <v>0</v>
      </c>
      <c r="L11" s="222">
        <f t="shared" si="0"/>
        <v>0</v>
      </c>
      <c r="M11" s="222">
        <f t="shared" si="0"/>
        <v>0</v>
      </c>
      <c r="N11" s="222">
        <f t="shared" si="0"/>
        <v>0</v>
      </c>
      <c r="O11" s="222">
        <f t="shared" si="0"/>
        <v>0</v>
      </c>
      <c r="P11" s="189">
        <f t="shared" si="0"/>
        <v>0</v>
      </c>
      <c r="Q11" s="189">
        <f t="shared" si="0"/>
        <v>0</v>
      </c>
      <c r="R11" s="189">
        <f t="shared" si="0"/>
        <v>0</v>
      </c>
      <c r="S11" s="140"/>
    </row>
    <row r="12" spans="1:19" ht="24" customHeight="1">
      <c r="A12" s="158"/>
      <c r="B12" s="670" t="s">
        <v>60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309"/>
      <c r="R12" s="310"/>
      <c r="S12" s="140"/>
    </row>
    <row r="13" spans="1:19" ht="12.75">
      <c r="A13" s="158"/>
      <c r="B13" s="654" t="s">
        <v>2</v>
      </c>
      <c r="C13" s="642" t="s">
        <v>67</v>
      </c>
      <c r="D13" s="643"/>
      <c r="E13" s="643"/>
      <c r="F13" s="644"/>
      <c r="G13" s="642" t="s">
        <v>58</v>
      </c>
      <c r="H13" s="644"/>
      <c r="I13" s="642" t="s">
        <v>59</v>
      </c>
      <c r="J13" s="644"/>
      <c r="K13" s="642" t="str">
        <f>+I13</f>
        <v>Rok</v>
      </c>
      <c r="L13" s="644"/>
      <c r="M13" s="642" t="str">
        <f>+K13</f>
        <v>Rok</v>
      </c>
      <c r="N13" s="644"/>
      <c r="O13" s="642" t="str">
        <f>+M13</f>
        <v>Rok</v>
      </c>
      <c r="P13" s="644"/>
      <c r="Q13" s="642" t="str">
        <f>+O13</f>
        <v>Rok</v>
      </c>
      <c r="R13" s="644"/>
      <c r="S13" s="140"/>
    </row>
    <row r="14" spans="1:19" ht="12.75">
      <c r="A14" s="158"/>
      <c r="B14" s="655"/>
      <c r="C14" s="645"/>
      <c r="D14" s="646"/>
      <c r="E14" s="646"/>
      <c r="F14" s="647"/>
      <c r="G14" s="645"/>
      <c r="H14" s="647"/>
      <c r="I14" s="664">
        <f>N7</f>
        <v>2010</v>
      </c>
      <c r="J14" s="665"/>
      <c r="K14" s="664">
        <f>O7</f>
        <v>2011</v>
      </c>
      <c r="L14" s="665"/>
      <c r="M14" s="690">
        <f>P7</f>
        <v>2012</v>
      </c>
      <c r="N14" s="691"/>
      <c r="O14" s="664">
        <f>Q7</f>
        <v>2013</v>
      </c>
      <c r="P14" s="665"/>
      <c r="Q14" s="664">
        <f>R7</f>
        <v>2014</v>
      </c>
      <c r="R14" s="665"/>
      <c r="S14" s="140"/>
    </row>
    <row r="15" spans="1:19" ht="12.75">
      <c r="A15" s="158"/>
      <c r="B15" s="656"/>
      <c r="C15" s="713" t="s">
        <v>61</v>
      </c>
      <c r="D15" s="714"/>
      <c r="E15" s="713" t="s">
        <v>62</v>
      </c>
      <c r="F15" s="714"/>
      <c r="G15" s="132" t="s">
        <v>61</v>
      </c>
      <c r="H15" s="132" t="s">
        <v>62</v>
      </c>
      <c r="I15" s="132" t="s">
        <v>61</v>
      </c>
      <c r="J15" s="132" t="s">
        <v>62</v>
      </c>
      <c r="K15" s="132" t="s">
        <v>61</v>
      </c>
      <c r="L15" s="132" t="s">
        <v>62</v>
      </c>
      <c r="M15" s="132" t="s">
        <v>240</v>
      </c>
      <c r="N15" s="132" t="s">
        <v>62</v>
      </c>
      <c r="O15" s="164" t="s">
        <v>240</v>
      </c>
      <c r="P15" s="132" t="s">
        <v>62</v>
      </c>
      <c r="Q15" s="164" t="s">
        <v>240</v>
      </c>
      <c r="R15" s="132" t="s">
        <v>62</v>
      </c>
      <c r="S15" s="140"/>
    </row>
    <row r="16" spans="1:19" ht="12.75">
      <c r="A16" s="158"/>
      <c r="B16" s="79">
        <v>1</v>
      </c>
      <c r="C16" s="640"/>
      <c r="D16" s="641"/>
      <c r="E16" s="563"/>
      <c r="F16" s="564"/>
      <c r="G16" s="197"/>
      <c r="H16" s="197"/>
      <c r="I16" s="197"/>
      <c r="J16" s="197"/>
      <c r="K16" s="197"/>
      <c r="L16" s="197"/>
      <c r="M16" s="197"/>
      <c r="N16" s="197"/>
      <c r="O16" s="211"/>
      <c r="P16" s="197"/>
      <c r="Q16" s="211"/>
      <c r="R16" s="197"/>
      <c r="S16" s="140"/>
    </row>
    <row r="17" spans="1:19" ht="12.75">
      <c r="A17" s="158"/>
      <c r="B17" s="79">
        <v>2</v>
      </c>
      <c r="C17" s="640"/>
      <c r="D17" s="564"/>
      <c r="E17" s="563"/>
      <c r="F17" s="564"/>
      <c r="G17" s="197"/>
      <c r="H17" s="197"/>
      <c r="I17" s="197"/>
      <c r="J17" s="197"/>
      <c r="K17" s="197"/>
      <c r="L17" s="197"/>
      <c r="M17" s="197"/>
      <c r="N17" s="197"/>
      <c r="O17" s="211"/>
      <c r="P17" s="197"/>
      <c r="Q17" s="211"/>
      <c r="R17" s="197"/>
      <c r="S17" s="140"/>
    </row>
    <row r="18" spans="1:19" ht="12.75">
      <c r="A18" s="158"/>
      <c r="B18" s="81" t="s">
        <v>10</v>
      </c>
      <c r="C18" s="659">
        <f>SUM(C16:C17)</f>
        <v>0</v>
      </c>
      <c r="D18" s="660"/>
      <c r="E18" s="659">
        <f>SUM(E16:E17)</f>
        <v>0</v>
      </c>
      <c r="F18" s="660"/>
      <c r="G18" s="223">
        <f aca="true" t="shared" si="1" ref="G18:R18">SUM(G16:G17)</f>
        <v>0</v>
      </c>
      <c r="H18" s="223">
        <f t="shared" si="1"/>
        <v>0</v>
      </c>
      <c r="I18" s="223">
        <f t="shared" si="1"/>
        <v>0</v>
      </c>
      <c r="J18" s="223">
        <f t="shared" si="1"/>
        <v>0</v>
      </c>
      <c r="K18" s="223">
        <f t="shared" si="1"/>
        <v>0</v>
      </c>
      <c r="L18" s="223">
        <f t="shared" si="1"/>
        <v>0</v>
      </c>
      <c r="M18" s="223">
        <f t="shared" si="1"/>
        <v>0</v>
      </c>
      <c r="N18" s="223">
        <f t="shared" si="1"/>
        <v>0</v>
      </c>
      <c r="O18" s="223">
        <f t="shared" si="1"/>
        <v>0</v>
      </c>
      <c r="P18" s="223">
        <f t="shared" si="1"/>
        <v>0</v>
      </c>
      <c r="Q18" s="223">
        <f t="shared" si="1"/>
        <v>0</v>
      </c>
      <c r="R18" s="223">
        <f t="shared" si="1"/>
        <v>0</v>
      </c>
      <c r="S18" s="140"/>
    </row>
    <row r="19" spans="1:19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40"/>
      <c r="R19" s="140"/>
      <c r="S19" s="140"/>
    </row>
    <row r="20" spans="1:19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0"/>
      <c r="R20" s="140"/>
      <c r="S20" s="140"/>
    </row>
    <row r="21" spans="1:19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40"/>
      <c r="R21" s="140"/>
      <c r="S21" s="140"/>
    </row>
    <row r="22" spans="1:19" ht="12.75">
      <c r="A22" s="157"/>
      <c r="B22" s="14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0"/>
      <c r="R22" s="140"/>
      <c r="S22" s="140"/>
    </row>
    <row r="23" spans="1:19" ht="12.75">
      <c r="A23" s="158"/>
      <c r="B23" s="666" t="s">
        <v>252</v>
      </c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715"/>
      <c r="Q23" s="140"/>
      <c r="R23" s="140"/>
      <c r="S23" s="140"/>
    </row>
    <row r="24" spans="1:19" ht="12.75">
      <c r="A24" s="158"/>
      <c r="B24" s="668"/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716"/>
      <c r="Q24" s="140"/>
      <c r="R24" s="140"/>
      <c r="S24" s="140"/>
    </row>
    <row r="25" spans="1:19" ht="12.75" customHeight="1">
      <c r="A25" s="158"/>
      <c r="B25" s="654" t="s">
        <v>2</v>
      </c>
      <c r="C25" s="648" t="s">
        <v>63</v>
      </c>
      <c r="D25" s="649"/>
      <c r="E25" s="649"/>
      <c r="F25" s="700"/>
      <c r="G25" s="648" t="s">
        <v>64</v>
      </c>
      <c r="H25" s="649"/>
      <c r="I25" s="649"/>
      <c r="J25" s="649"/>
      <c r="K25" s="649"/>
      <c r="L25" s="648" t="s">
        <v>65</v>
      </c>
      <c r="M25" s="700"/>
      <c r="N25" s="648" t="s">
        <v>66</v>
      </c>
      <c r="O25" s="649"/>
      <c r="P25" s="700"/>
      <c r="Q25" s="140"/>
      <c r="R25" s="140"/>
      <c r="S25" s="140"/>
    </row>
    <row r="26" spans="1:19" ht="12.75">
      <c r="A26" s="158"/>
      <c r="B26" s="655"/>
      <c r="C26" s="650"/>
      <c r="D26" s="651"/>
      <c r="E26" s="651"/>
      <c r="F26" s="701"/>
      <c r="G26" s="650"/>
      <c r="H26" s="651"/>
      <c r="I26" s="651"/>
      <c r="J26" s="651"/>
      <c r="K26" s="651"/>
      <c r="L26" s="650"/>
      <c r="M26" s="701"/>
      <c r="N26" s="650"/>
      <c r="O26" s="651"/>
      <c r="P26" s="701"/>
      <c r="Q26" s="140"/>
      <c r="R26" s="140"/>
      <c r="S26" s="140"/>
    </row>
    <row r="27" spans="1:19" ht="12.75">
      <c r="A27" s="158"/>
      <c r="B27" s="655"/>
      <c r="C27" s="650"/>
      <c r="D27" s="651"/>
      <c r="E27" s="651"/>
      <c r="F27" s="701"/>
      <c r="G27" s="650"/>
      <c r="H27" s="651"/>
      <c r="I27" s="651"/>
      <c r="J27" s="651"/>
      <c r="K27" s="651"/>
      <c r="L27" s="650"/>
      <c r="M27" s="701"/>
      <c r="N27" s="650"/>
      <c r="O27" s="651"/>
      <c r="P27" s="701"/>
      <c r="Q27" s="140"/>
      <c r="R27" s="140"/>
      <c r="S27" s="140"/>
    </row>
    <row r="28" spans="1:19" ht="12.75">
      <c r="A28" s="158"/>
      <c r="B28" s="656"/>
      <c r="C28" s="652"/>
      <c r="D28" s="653"/>
      <c r="E28" s="653"/>
      <c r="F28" s="702"/>
      <c r="G28" s="652"/>
      <c r="H28" s="653"/>
      <c r="I28" s="653"/>
      <c r="J28" s="653"/>
      <c r="K28" s="653"/>
      <c r="L28" s="652"/>
      <c r="M28" s="702"/>
      <c r="N28" s="652"/>
      <c r="O28" s="653"/>
      <c r="P28" s="702"/>
      <c r="Q28" s="140"/>
      <c r="R28" s="140"/>
      <c r="S28" s="140"/>
    </row>
    <row r="29" spans="1:19" ht="12.75">
      <c r="A29" s="158"/>
      <c r="B29" s="79">
        <v>1</v>
      </c>
      <c r="C29" s="255"/>
      <c r="D29" s="256"/>
      <c r="E29" s="256"/>
      <c r="F29" s="257"/>
      <c r="G29" s="255"/>
      <c r="H29" s="256"/>
      <c r="I29" s="256"/>
      <c r="J29" s="256"/>
      <c r="K29" s="257"/>
      <c r="L29" s="711"/>
      <c r="M29" s="712"/>
      <c r="N29" s="706"/>
      <c r="O29" s="707"/>
      <c r="P29" s="708"/>
      <c r="Q29" s="140"/>
      <c r="R29" s="140"/>
      <c r="S29" s="140"/>
    </row>
    <row r="30" spans="1:19" ht="12.75">
      <c r="A30" s="158"/>
      <c r="B30" s="79">
        <v>2</v>
      </c>
      <c r="C30" s="255"/>
      <c r="D30" s="256"/>
      <c r="E30" s="256"/>
      <c r="F30" s="257"/>
      <c r="G30" s="255"/>
      <c r="H30" s="256"/>
      <c r="I30" s="256"/>
      <c r="J30" s="256"/>
      <c r="K30" s="257"/>
      <c r="L30" s="711"/>
      <c r="M30" s="712"/>
      <c r="N30" s="706"/>
      <c r="O30" s="707"/>
      <c r="P30" s="708"/>
      <c r="Q30" s="140"/>
      <c r="R30" s="140"/>
      <c r="S30" s="140"/>
    </row>
    <row r="31" spans="1:19" ht="28.5" customHeight="1">
      <c r="A31" s="158"/>
      <c r="B31" s="709" t="s">
        <v>10</v>
      </c>
      <c r="C31" s="686"/>
      <c r="D31" s="686"/>
      <c r="E31" s="686"/>
      <c r="F31" s="686"/>
      <c r="G31" s="686"/>
      <c r="H31" s="686"/>
      <c r="I31" s="686"/>
      <c r="J31" s="686"/>
      <c r="K31" s="686"/>
      <c r="L31" s="686"/>
      <c r="M31" s="710"/>
      <c r="N31" s="526">
        <f>SUM(N29:N30)</f>
        <v>0</v>
      </c>
      <c r="O31" s="527"/>
      <c r="P31" s="528"/>
      <c r="Q31" s="140"/>
      <c r="R31" s="140"/>
      <c r="S31" s="140"/>
    </row>
    <row r="32" spans="1:19" ht="23.25" customHeight="1">
      <c r="A32" s="158"/>
      <c r="B32" s="670" t="s">
        <v>60</v>
      </c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705"/>
      <c r="Q32" s="140"/>
      <c r="R32" s="140"/>
      <c r="S32" s="140"/>
    </row>
    <row r="33" spans="1:19" ht="12.75">
      <c r="A33" s="158"/>
      <c r="B33" s="654" t="s">
        <v>2</v>
      </c>
      <c r="C33" s="692" t="s">
        <v>58</v>
      </c>
      <c r="D33" s="693"/>
      <c r="E33" s="693"/>
      <c r="F33" s="694"/>
      <c r="G33" s="692" t="s">
        <v>59</v>
      </c>
      <c r="H33" s="694"/>
      <c r="I33" s="692" t="str">
        <f>+G33</f>
        <v>Rok</v>
      </c>
      <c r="J33" s="694"/>
      <c r="K33" s="692" t="str">
        <f>+I33</f>
        <v>Rok</v>
      </c>
      <c r="L33" s="694"/>
      <c r="M33" s="692" t="str">
        <f>+K33</f>
        <v>Rok</v>
      </c>
      <c r="N33" s="694"/>
      <c r="O33" s="692" t="str">
        <f>+M33</f>
        <v>Rok</v>
      </c>
      <c r="P33" s="694"/>
      <c r="Q33" s="140"/>
      <c r="R33" s="140"/>
      <c r="S33" s="140"/>
    </row>
    <row r="34" spans="1:19" ht="12.75">
      <c r="A34" s="158"/>
      <c r="B34" s="655"/>
      <c r="C34" s="697"/>
      <c r="D34" s="698"/>
      <c r="E34" s="698"/>
      <c r="F34" s="699"/>
      <c r="G34" s="703">
        <f>N7</f>
        <v>2010</v>
      </c>
      <c r="H34" s="704"/>
      <c r="I34" s="703">
        <f>O7</f>
        <v>2011</v>
      </c>
      <c r="J34" s="704"/>
      <c r="K34" s="703">
        <f>P7</f>
        <v>2012</v>
      </c>
      <c r="L34" s="704"/>
      <c r="M34" s="664">
        <f>Q7</f>
        <v>2013</v>
      </c>
      <c r="N34" s="665"/>
      <c r="O34" s="664">
        <f>R7</f>
        <v>2014</v>
      </c>
      <c r="P34" s="665"/>
      <c r="Q34" s="140"/>
      <c r="R34" s="140"/>
      <c r="S34" s="140"/>
    </row>
    <row r="35" spans="1:19" ht="12.75">
      <c r="A35" s="158"/>
      <c r="B35" s="656"/>
      <c r="C35" s="695" t="s">
        <v>61</v>
      </c>
      <c r="D35" s="696"/>
      <c r="E35" s="695" t="s">
        <v>62</v>
      </c>
      <c r="F35" s="696"/>
      <c r="G35" s="80" t="s">
        <v>61</v>
      </c>
      <c r="H35" s="80" t="s">
        <v>62</v>
      </c>
      <c r="I35" s="80" t="s">
        <v>61</v>
      </c>
      <c r="J35" s="80" t="s">
        <v>62</v>
      </c>
      <c r="K35" s="80" t="s">
        <v>61</v>
      </c>
      <c r="L35" s="80" t="s">
        <v>62</v>
      </c>
      <c r="M35" s="80" t="s">
        <v>240</v>
      </c>
      <c r="N35" s="165" t="s">
        <v>62</v>
      </c>
      <c r="O35" s="166" t="s">
        <v>240</v>
      </c>
      <c r="P35" s="165" t="s">
        <v>62</v>
      </c>
      <c r="Q35" s="140"/>
      <c r="R35" s="140"/>
      <c r="S35" s="140"/>
    </row>
    <row r="36" spans="1:19" ht="12.75">
      <c r="A36" s="158"/>
      <c r="B36" s="79">
        <v>1</v>
      </c>
      <c r="C36" s="640"/>
      <c r="D36" s="641"/>
      <c r="E36" s="640"/>
      <c r="F36" s="641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40"/>
      <c r="R36" s="140"/>
      <c r="S36" s="140"/>
    </row>
    <row r="37" spans="1:19" ht="12.75">
      <c r="A37" s="158"/>
      <c r="B37" s="79">
        <v>2</v>
      </c>
      <c r="C37" s="640"/>
      <c r="D37" s="641"/>
      <c r="E37" s="640"/>
      <c r="F37" s="641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40"/>
      <c r="R37" s="140"/>
      <c r="S37" s="140"/>
    </row>
    <row r="38" spans="1:19" ht="12.75">
      <c r="A38" s="158"/>
      <c r="B38" s="81" t="s">
        <v>10</v>
      </c>
      <c r="C38" s="526">
        <f>SUM(C36:C37)</f>
        <v>0</v>
      </c>
      <c r="D38" s="528"/>
      <c r="E38" s="526">
        <f>SUM(E36:E37)</f>
        <v>0</v>
      </c>
      <c r="F38" s="528"/>
      <c r="G38" s="189">
        <f aca="true" t="shared" si="2" ref="G38:P38">SUM(G36:G37)</f>
        <v>0</v>
      </c>
      <c r="H38" s="189">
        <f t="shared" si="2"/>
        <v>0</v>
      </c>
      <c r="I38" s="189">
        <f t="shared" si="2"/>
        <v>0</v>
      </c>
      <c r="J38" s="189">
        <f t="shared" si="2"/>
        <v>0</v>
      </c>
      <c r="K38" s="189">
        <f t="shared" si="2"/>
        <v>0</v>
      </c>
      <c r="L38" s="189">
        <f t="shared" si="2"/>
        <v>0</v>
      </c>
      <c r="M38" s="189">
        <f t="shared" si="2"/>
        <v>0</v>
      </c>
      <c r="N38" s="189">
        <f t="shared" si="2"/>
        <v>0</v>
      </c>
      <c r="O38" s="189">
        <f t="shared" si="2"/>
        <v>0</v>
      </c>
      <c r="P38" s="189">
        <f t="shared" si="2"/>
        <v>0</v>
      </c>
      <c r="Q38" s="140"/>
      <c r="R38" s="140"/>
      <c r="S38" s="140"/>
    </row>
    <row r="39" spans="1:19" ht="12.7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40"/>
      <c r="R39" s="140"/>
      <c r="S39" s="140"/>
    </row>
    <row r="40" spans="1:19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0"/>
      <c r="R40" s="140"/>
      <c r="S40" s="140"/>
    </row>
    <row r="41" spans="1:19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0"/>
      <c r="R41" s="140"/>
      <c r="S41" s="140"/>
    </row>
    <row r="42" spans="1:19" ht="12.7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0"/>
      <c r="R42" s="140"/>
      <c r="S42" s="140"/>
    </row>
    <row r="43" spans="1:19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0"/>
      <c r="R43" s="140"/>
      <c r="S43" s="140"/>
    </row>
    <row r="44" spans="1:19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0"/>
      <c r="R44" s="140"/>
      <c r="S44" s="140"/>
    </row>
    <row r="45" spans="1:19" ht="12.75" hidden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0"/>
      <c r="R45" s="140"/>
      <c r="S45" s="140"/>
    </row>
    <row r="46" spans="1:19" ht="12.75" hidden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0"/>
      <c r="R46" s="140"/>
      <c r="S46" s="140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C10:H10"/>
    <mergeCell ref="C17:D17"/>
    <mergeCell ref="E17:F17"/>
    <mergeCell ref="E37:F37"/>
    <mergeCell ref="C13:F14"/>
    <mergeCell ref="G14:H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&amp;LPROW_4.1/413_312/09/1/z&amp;RStrona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4"/>
  <sheetViews>
    <sheetView view="pageBreakPreview" zoomScaleSheetLayoutView="100" zoomScalePageLayoutView="0" workbookViewId="0" topLeftCell="A13">
      <selection activeCell="K18" sqref="K18:U1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"/>
    </row>
    <row r="2" spans="1:26" ht="12.75">
      <c r="A2" s="142"/>
      <c r="B2" s="353" t="s">
        <v>14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1"/>
      <c r="Y2" s="142"/>
      <c r="Z2" s="1"/>
    </row>
    <row r="3" spans="1:26" ht="12.75">
      <c r="A3" s="142"/>
      <c r="B3" s="392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4"/>
      <c r="Y3" s="142"/>
      <c r="Z3" s="1"/>
    </row>
    <row r="4" spans="1:26" ht="20.25" customHeight="1">
      <c r="A4" s="142"/>
      <c r="B4" s="402" t="s">
        <v>15</v>
      </c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6"/>
      <c r="Y4" s="142"/>
      <c r="Z4" s="1"/>
    </row>
    <row r="5" spans="1:26" ht="12.75" customHeight="1">
      <c r="A5" s="142"/>
      <c r="B5" s="743" t="s">
        <v>243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5"/>
      <c r="R5" s="744"/>
      <c r="S5" s="745"/>
      <c r="T5" s="745"/>
      <c r="U5" s="745"/>
      <c r="V5" s="745"/>
      <c r="W5" s="745"/>
      <c r="X5" s="746"/>
      <c r="Y5" s="142"/>
      <c r="Z5" s="1"/>
    </row>
    <row r="6" spans="1:26" ht="30" customHeight="1">
      <c r="A6" s="142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1"/>
      <c r="R6" s="747"/>
      <c r="S6" s="748"/>
      <c r="T6" s="748"/>
      <c r="U6" s="748"/>
      <c r="V6" s="748"/>
      <c r="W6" s="748"/>
      <c r="X6" s="749"/>
      <c r="Y6" s="142"/>
      <c r="Z6" s="1"/>
    </row>
    <row r="7" spans="1:26" ht="37.5" customHeight="1">
      <c r="A7" s="142"/>
      <c r="B7" s="717" t="s">
        <v>244</v>
      </c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6"/>
      <c r="R7" s="740"/>
      <c r="S7" s="741"/>
      <c r="T7" s="741"/>
      <c r="U7" s="741"/>
      <c r="V7" s="741"/>
      <c r="W7" s="741"/>
      <c r="X7" s="742"/>
      <c r="Y7" s="142"/>
      <c r="Z7" s="1"/>
    </row>
    <row r="8" spans="1:26" ht="38.25" customHeight="1">
      <c r="A8" s="142"/>
      <c r="B8" s="737" t="s">
        <v>264</v>
      </c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9"/>
      <c r="R8" s="726">
        <f>MAX(R5:X7)</f>
        <v>0</v>
      </c>
      <c r="S8" s="727"/>
      <c r="T8" s="727"/>
      <c r="U8" s="727"/>
      <c r="V8" s="727"/>
      <c r="W8" s="727"/>
      <c r="X8" s="728"/>
      <c r="Y8" s="142"/>
      <c r="Z8" s="1"/>
    </row>
    <row r="9" spans="1:26" ht="21.75" customHeight="1">
      <c r="A9" s="142"/>
      <c r="B9" s="402" t="s">
        <v>253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4"/>
      <c r="Y9" s="142"/>
      <c r="Z9" s="1"/>
    </row>
    <row r="10" spans="1:26" ht="37.5" customHeight="1">
      <c r="A10" s="142"/>
      <c r="B10" s="717" t="s">
        <v>254</v>
      </c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9"/>
      <c r="R10" s="750"/>
      <c r="S10" s="741"/>
      <c r="T10" s="741"/>
      <c r="U10" s="741"/>
      <c r="V10" s="741"/>
      <c r="W10" s="741"/>
      <c r="X10" s="742"/>
      <c r="Y10" s="142"/>
      <c r="Z10" s="1"/>
    </row>
    <row r="11" spans="1:26" ht="38.25" customHeight="1" hidden="1">
      <c r="A11" s="142"/>
      <c r="B11" s="717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9"/>
      <c r="R11" s="729"/>
      <c r="S11" s="729"/>
      <c r="T11" s="729"/>
      <c r="U11" s="729"/>
      <c r="V11" s="729"/>
      <c r="W11" s="729"/>
      <c r="X11" s="729"/>
      <c r="Y11" s="142"/>
      <c r="Z11" s="1"/>
    </row>
    <row r="12" spans="1:26" ht="22.5" customHeight="1">
      <c r="A12" s="142"/>
      <c r="B12" s="402" t="s">
        <v>255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4"/>
      <c r="Y12" s="142"/>
      <c r="Z12" s="1"/>
    </row>
    <row r="13" spans="1:26" ht="33.75" customHeight="1">
      <c r="A13" s="142"/>
      <c r="B13" s="717" t="s">
        <v>256</v>
      </c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9"/>
      <c r="R13" s="726">
        <f>R10+R8</f>
        <v>0</v>
      </c>
      <c r="S13" s="727"/>
      <c r="T13" s="727"/>
      <c r="U13" s="727"/>
      <c r="V13" s="727"/>
      <c r="W13" s="727"/>
      <c r="X13" s="728"/>
      <c r="Y13" s="142"/>
      <c r="Z13" s="1"/>
    </row>
    <row r="14" spans="1:26" ht="36.75" customHeight="1">
      <c r="A14" s="142"/>
      <c r="B14" s="362" t="s">
        <v>275</v>
      </c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30"/>
      <c r="R14" s="730"/>
      <c r="S14" s="730"/>
      <c r="T14" s="730"/>
      <c r="U14" s="730"/>
      <c r="V14" s="730"/>
      <c r="W14" s="730"/>
      <c r="X14" s="731"/>
      <c r="Y14" s="142"/>
      <c r="Z14" s="1"/>
    </row>
    <row r="15" spans="1:26" ht="52.5" customHeight="1">
      <c r="A15" s="142"/>
      <c r="B15" s="732" t="s">
        <v>16</v>
      </c>
      <c r="C15" s="732"/>
      <c r="D15" s="732"/>
      <c r="E15" s="732"/>
      <c r="F15" s="733" t="s">
        <v>17</v>
      </c>
      <c r="G15" s="752"/>
      <c r="H15" s="752"/>
      <c r="I15" s="752"/>
      <c r="J15" s="753"/>
      <c r="K15" s="733" t="s">
        <v>73</v>
      </c>
      <c r="L15" s="309"/>
      <c r="M15" s="309"/>
      <c r="N15" s="309"/>
      <c r="O15" s="309"/>
      <c r="P15" s="309"/>
      <c r="Q15" s="309"/>
      <c r="R15" s="309"/>
      <c r="S15" s="309"/>
      <c r="T15" s="309"/>
      <c r="U15" s="310"/>
      <c r="V15" s="733" t="s">
        <v>276</v>
      </c>
      <c r="W15" s="734"/>
      <c r="X15" s="169" t="s">
        <v>18</v>
      </c>
      <c r="Y15" s="142"/>
      <c r="Z15" s="1"/>
    </row>
    <row r="16" spans="1:26" ht="34.5" customHeight="1">
      <c r="A16" s="142"/>
      <c r="B16" s="717" t="s">
        <v>19</v>
      </c>
      <c r="C16" s="718"/>
      <c r="D16" s="718"/>
      <c r="E16" s="719"/>
      <c r="F16" s="382"/>
      <c r="G16" s="720"/>
      <c r="H16" s="720"/>
      <c r="I16" s="720"/>
      <c r="J16" s="721"/>
      <c r="K16" s="382"/>
      <c r="L16" s="722"/>
      <c r="M16" s="722"/>
      <c r="N16" s="722"/>
      <c r="O16" s="722"/>
      <c r="P16" s="722"/>
      <c r="Q16" s="722"/>
      <c r="R16" s="722"/>
      <c r="S16" s="722"/>
      <c r="T16" s="722"/>
      <c r="U16" s="723"/>
      <c r="V16" s="724"/>
      <c r="W16" s="725"/>
      <c r="X16" s="175"/>
      <c r="Y16" s="142"/>
      <c r="Z16" s="1"/>
    </row>
    <row r="17" spans="1:26" ht="34.5" customHeight="1">
      <c r="A17" s="142"/>
      <c r="B17" s="717" t="s">
        <v>20</v>
      </c>
      <c r="C17" s="718"/>
      <c r="D17" s="718"/>
      <c r="E17" s="719"/>
      <c r="F17" s="382"/>
      <c r="G17" s="720"/>
      <c r="H17" s="720"/>
      <c r="I17" s="720"/>
      <c r="J17" s="721"/>
      <c r="K17" s="382"/>
      <c r="L17" s="722"/>
      <c r="M17" s="722"/>
      <c r="N17" s="722"/>
      <c r="O17" s="722"/>
      <c r="P17" s="722"/>
      <c r="Q17" s="722"/>
      <c r="R17" s="722"/>
      <c r="S17" s="722"/>
      <c r="T17" s="722"/>
      <c r="U17" s="723"/>
      <c r="V17" s="724"/>
      <c r="W17" s="725"/>
      <c r="X17" s="175"/>
      <c r="Y17" s="142"/>
      <c r="Z17" s="1"/>
    </row>
    <row r="18" spans="1:26" ht="34.5" customHeight="1">
      <c r="A18" s="142"/>
      <c r="B18" s="717" t="s">
        <v>304</v>
      </c>
      <c r="C18" s="718"/>
      <c r="D18" s="718"/>
      <c r="E18" s="719"/>
      <c r="F18" s="382"/>
      <c r="G18" s="720"/>
      <c r="H18" s="720"/>
      <c r="I18" s="720"/>
      <c r="J18" s="721"/>
      <c r="K18" s="382"/>
      <c r="L18" s="722"/>
      <c r="M18" s="722"/>
      <c r="N18" s="722"/>
      <c r="O18" s="722"/>
      <c r="P18" s="722"/>
      <c r="Q18" s="722"/>
      <c r="R18" s="722"/>
      <c r="S18" s="722"/>
      <c r="T18" s="722"/>
      <c r="U18" s="723"/>
      <c r="V18" s="724"/>
      <c r="W18" s="725"/>
      <c r="X18" s="175"/>
      <c r="Y18" s="142"/>
      <c r="Z18" s="1"/>
    </row>
    <row r="19" spans="1:26" ht="34.5" customHeight="1">
      <c r="A19" s="142"/>
      <c r="B19" s="717" t="s">
        <v>305</v>
      </c>
      <c r="C19" s="718"/>
      <c r="D19" s="718"/>
      <c r="E19" s="719"/>
      <c r="F19" s="382"/>
      <c r="G19" s="720"/>
      <c r="H19" s="720"/>
      <c r="I19" s="720"/>
      <c r="J19" s="721"/>
      <c r="K19" s="382"/>
      <c r="L19" s="722"/>
      <c r="M19" s="722"/>
      <c r="N19" s="722"/>
      <c r="O19" s="722"/>
      <c r="P19" s="722"/>
      <c r="Q19" s="722"/>
      <c r="R19" s="722"/>
      <c r="S19" s="722"/>
      <c r="T19" s="722"/>
      <c r="U19" s="723"/>
      <c r="V19" s="724"/>
      <c r="W19" s="725"/>
      <c r="X19" s="175"/>
      <c r="Y19" s="142"/>
      <c r="Z19" s="1"/>
    </row>
    <row r="20" spans="1:26" ht="34.5" customHeight="1">
      <c r="A20" s="142"/>
      <c r="B20" s="717" t="s">
        <v>306</v>
      </c>
      <c r="C20" s="718"/>
      <c r="D20" s="718"/>
      <c r="E20" s="719"/>
      <c r="F20" s="382"/>
      <c r="G20" s="720"/>
      <c r="H20" s="720"/>
      <c r="I20" s="720"/>
      <c r="J20" s="721"/>
      <c r="K20" s="382"/>
      <c r="L20" s="722"/>
      <c r="M20" s="722"/>
      <c r="N20" s="722"/>
      <c r="O20" s="722"/>
      <c r="P20" s="722"/>
      <c r="Q20" s="722"/>
      <c r="R20" s="722"/>
      <c r="S20" s="722"/>
      <c r="T20" s="722"/>
      <c r="U20" s="723"/>
      <c r="V20" s="724"/>
      <c r="W20" s="725"/>
      <c r="X20" s="175"/>
      <c r="Y20" s="142"/>
      <c r="Z20" s="1"/>
    </row>
    <row r="21" spans="1:26" ht="34.5" customHeight="1">
      <c r="A21" s="142"/>
      <c r="B21" s="717" t="s">
        <v>307</v>
      </c>
      <c r="C21" s="718"/>
      <c r="D21" s="718"/>
      <c r="E21" s="719"/>
      <c r="F21" s="382"/>
      <c r="G21" s="720"/>
      <c r="H21" s="720"/>
      <c r="I21" s="720"/>
      <c r="J21" s="721"/>
      <c r="K21" s="382"/>
      <c r="L21" s="722"/>
      <c r="M21" s="722"/>
      <c r="N21" s="722"/>
      <c r="O21" s="722"/>
      <c r="P21" s="722"/>
      <c r="Q21" s="722"/>
      <c r="R21" s="722"/>
      <c r="S21" s="722"/>
      <c r="T21" s="722"/>
      <c r="U21" s="723"/>
      <c r="V21" s="724"/>
      <c r="W21" s="725"/>
      <c r="X21" s="175"/>
      <c r="Y21" s="142"/>
      <c r="Z21" s="1"/>
    </row>
    <row r="22" spans="1:26" ht="24" customHeight="1">
      <c r="A22" s="142"/>
      <c r="B22" s="428" t="s">
        <v>242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751"/>
      <c r="W22" s="751"/>
      <c r="X22" s="176">
        <f>SUM(X16:X21)</f>
        <v>0</v>
      </c>
      <c r="Y22" s="142"/>
      <c r="Z22" s="1"/>
    </row>
    <row r="23" spans="1:26" ht="12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"/>
    </row>
    <row r="24" spans="1:26" ht="12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"/>
    </row>
    <row r="25" spans="1:26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"/>
    </row>
    <row r="26" spans="1:26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"/>
    </row>
    <row r="27" spans="1:26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"/>
    </row>
    <row r="28" spans="1:26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"/>
    </row>
    <row r="29" spans="1:26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"/>
    </row>
    <row r="30" spans="1:26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"/>
    </row>
    <row r="31" spans="1:26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"/>
    </row>
    <row r="32" spans="1:26" ht="12.75" hidden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sheetProtection formatCells="0" formatRows="0" selectLockedCells="1"/>
  <mergeCells count="46">
    <mergeCell ref="B11:Q11"/>
    <mergeCell ref="B22:W22"/>
    <mergeCell ref="B13:Q13"/>
    <mergeCell ref="V16:W16"/>
    <mergeCell ref="F15:J15"/>
    <mergeCell ref="K15:U15"/>
    <mergeCell ref="B21:E21"/>
    <mergeCell ref="F21:J21"/>
    <mergeCell ref="K21:U21"/>
    <mergeCell ref="V21:W21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17:E17"/>
    <mergeCell ref="F17:J17"/>
    <mergeCell ref="K17:U17"/>
    <mergeCell ref="V17:W17"/>
    <mergeCell ref="B18:E18"/>
    <mergeCell ref="F18:J18"/>
    <mergeCell ref="K18:U18"/>
    <mergeCell ref="V18:W18"/>
    <mergeCell ref="B19:E19"/>
    <mergeCell ref="F19:J19"/>
    <mergeCell ref="K19:U19"/>
    <mergeCell ref="V19:W19"/>
    <mergeCell ref="B20:E20"/>
    <mergeCell ref="F20:J20"/>
    <mergeCell ref="K20:U20"/>
    <mergeCell ref="V20:W2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O9" sqref="O9:S9"/>
    </sheetView>
  </sheetViews>
  <sheetFormatPr defaultColWidth="9.140625" defaultRowHeight="12.75"/>
  <cols>
    <col min="1" max="25" width="3.71093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53" t="s">
        <v>21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1"/>
      <c r="Y3" s="142"/>
    </row>
    <row r="4" spans="1:25" ht="12.75">
      <c r="A4" s="142"/>
      <c r="B4" s="392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4"/>
      <c r="Y4" s="142"/>
    </row>
    <row r="5" spans="1:25" ht="21.75" customHeight="1">
      <c r="A5" s="142"/>
      <c r="B5" s="402" t="s">
        <v>22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4"/>
      <c r="Y5" s="142"/>
    </row>
    <row r="6" spans="1:25" ht="51" customHeight="1">
      <c r="A6" s="142"/>
      <c r="B6" s="754" t="s">
        <v>161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32" t="s">
        <v>234</v>
      </c>
      <c r="P6" s="732"/>
      <c r="Q6" s="732"/>
      <c r="R6" s="732"/>
      <c r="S6" s="732"/>
      <c r="T6" s="732" t="s">
        <v>235</v>
      </c>
      <c r="U6" s="732"/>
      <c r="V6" s="732"/>
      <c r="W6" s="732"/>
      <c r="X6" s="732"/>
      <c r="Y6" s="142"/>
    </row>
    <row r="7" spans="1:25" ht="21" customHeight="1">
      <c r="A7" s="142"/>
      <c r="B7" s="478" t="s">
        <v>208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80"/>
      <c r="O7" s="755">
        <f>SUM(O8:O13)</f>
        <v>0</v>
      </c>
      <c r="P7" s="755"/>
      <c r="Q7" s="755"/>
      <c r="R7" s="755"/>
      <c r="S7" s="755"/>
      <c r="T7" s="755">
        <f>SUM(T8:T13)</f>
        <v>0</v>
      </c>
      <c r="U7" s="755"/>
      <c r="V7" s="755"/>
      <c r="W7" s="755"/>
      <c r="X7" s="755"/>
      <c r="Y7" s="142"/>
    </row>
    <row r="8" spans="1:25" ht="18" customHeight="1">
      <c r="A8" s="142"/>
      <c r="B8" s="756" t="s">
        <v>24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142"/>
    </row>
    <row r="9" spans="1:25" ht="18.75" customHeight="1">
      <c r="A9" s="142"/>
      <c r="B9" s="756" t="s">
        <v>25</v>
      </c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142"/>
    </row>
    <row r="10" spans="1:25" ht="18.75" customHeight="1">
      <c r="A10" s="142"/>
      <c r="B10" s="756" t="s">
        <v>26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142"/>
    </row>
    <row r="11" spans="1:25" ht="18.75" customHeight="1">
      <c r="A11" s="142"/>
      <c r="B11" s="756" t="s">
        <v>27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142"/>
    </row>
    <row r="12" spans="1:25" ht="18" customHeight="1">
      <c r="A12" s="142"/>
      <c r="B12" s="756" t="s">
        <v>28</v>
      </c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142"/>
    </row>
    <row r="13" spans="1:25" ht="18.75" customHeight="1">
      <c r="A13" s="142"/>
      <c r="B13" s="756" t="s">
        <v>29</v>
      </c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142"/>
    </row>
    <row r="14" spans="1:25" ht="19.5" customHeight="1">
      <c r="A14" s="142"/>
      <c r="B14" s="757" t="s">
        <v>209</v>
      </c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42"/>
    </row>
    <row r="15" spans="1:25" ht="19.5" customHeight="1">
      <c r="A15" s="142"/>
      <c r="B15" s="756" t="s">
        <v>30</v>
      </c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142"/>
    </row>
    <row r="16" spans="1:25" ht="18.75" customHeight="1">
      <c r="A16" s="142"/>
      <c r="B16" s="756" t="s">
        <v>31</v>
      </c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142"/>
    </row>
    <row r="17" spans="1:25" ht="21" customHeight="1">
      <c r="A17" s="142"/>
      <c r="B17" s="756" t="s">
        <v>32</v>
      </c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142"/>
    </row>
    <row r="18" spans="1:25" ht="21.75" customHeight="1">
      <c r="A18" s="142"/>
      <c r="B18" s="756" t="s">
        <v>33</v>
      </c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142"/>
    </row>
    <row r="19" spans="1:25" ht="22.5" customHeight="1">
      <c r="A19" s="142"/>
      <c r="B19" s="757" t="s">
        <v>83</v>
      </c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5">
        <f>SUM(O7,O14)</f>
        <v>0</v>
      </c>
      <c r="P19" s="755"/>
      <c r="Q19" s="755"/>
      <c r="R19" s="755"/>
      <c r="S19" s="755"/>
      <c r="T19" s="755">
        <f>SUM(T7,T14)</f>
        <v>0</v>
      </c>
      <c r="U19" s="755"/>
      <c r="V19" s="755"/>
      <c r="W19" s="755"/>
      <c r="X19" s="755"/>
      <c r="Y19" s="142"/>
    </row>
    <row r="20" spans="1:25" ht="37.5" customHeight="1">
      <c r="A20" s="142"/>
      <c r="B20" s="754" t="s">
        <v>162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32" t="s">
        <v>163</v>
      </c>
      <c r="P20" s="732"/>
      <c r="Q20" s="732"/>
      <c r="R20" s="732"/>
      <c r="S20" s="732"/>
      <c r="T20" s="732" t="s">
        <v>23</v>
      </c>
      <c r="U20" s="732"/>
      <c r="V20" s="732"/>
      <c r="W20" s="732"/>
      <c r="X20" s="732"/>
      <c r="Y20" s="142"/>
    </row>
    <row r="21" spans="1:25" ht="20.25" customHeight="1">
      <c r="A21" s="142"/>
      <c r="B21" s="757" t="s">
        <v>193</v>
      </c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142"/>
    </row>
    <row r="22" spans="1:25" ht="21" customHeight="1">
      <c r="A22" s="142"/>
      <c r="B22" s="757" t="s">
        <v>210</v>
      </c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42"/>
    </row>
    <row r="23" spans="1:25" ht="19.5" customHeight="1">
      <c r="A23" s="142"/>
      <c r="B23" s="756" t="s">
        <v>194</v>
      </c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142"/>
    </row>
    <row r="24" spans="1:25" ht="23.25" customHeight="1">
      <c r="A24" s="142"/>
      <c r="B24" s="760" t="s">
        <v>195</v>
      </c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2"/>
      <c r="O24" s="763"/>
      <c r="P24" s="764"/>
      <c r="Q24" s="764"/>
      <c r="R24" s="764"/>
      <c r="S24" s="765"/>
      <c r="T24" s="763"/>
      <c r="U24" s="764"/>
      <c r="V24" s="764"/>
      <c r="W24" s="764"/>
      <c r="X24" s="765"/>
      <c r="Y24" s="142"/>
    </row>
    <row r="25" spans="1:25" ht="22.5" customHeight="1">
      <c r="A25" s="142"/>
      <c r="B25" s="757" t="s">
        <v>84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5">
        <f>SUM(O21,O22)</f>
        <v>0</v>
      </c>
      <c r="P25" s="755"/>
      <c r="Q25" s="755"/>
      <c r="R25" s="755"/>
      <c r="S25" s="755"/>
      <c r="T25" s="755">
        <f>SUM(T21,T22)</f>
        <v>0</v>
      </c>
      <c r="U25" s="755"/>
      <c r="V25" s="755"/>
      <c r="W25" s="755"/>
      <c r="X25" s="755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</row>
    <row r="29" spans="1:2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</row>
    <row r="30" spans="1:2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</row>
    <row r="37" spans="1:2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1:2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</row>
    <row r="41" spans="1:2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3:X4"/>
    <mergeCell ref="B23:N23"/>
    <mergeCell ref="O23:S23"/>
    <mergeCell ref="T23:X23"/>
    <mergeCell ref="B19:N19"/>
    <mergeCell ref="B25:N25"/>
    <mergeCell ref="O25:S25"/>
    <mergeCell ref="T25:X25"/>
    <mergeCell ref="B20:N20"/>
    <mergeCell ref="O20:S20"/>
    <mergeCell ref="O24:S24"/>
    <mergeCell ref="T24:X24"/>
    <mergeCell ref="B22:N22"/>
    <mergeCell ref="O22:S22"/>
    <mergeCell ref="T22:X22"/>
    <mergeCell ref="B24:N24"/>
    <mergeCell ref="B18:N18"/>
    <mergeCell ref="O18:S18"/>
    <mergeCell ref="T18:X18"/>
    <mergeCell ref="O19:S19"/>
    <mergeCell ref="T19:X19"/>
    <mergeCell ref="B16:N16"/>
    <mergeCell ref="O16:S16"/>
    <mergeCell ref="T16:X16"/>
    <mergeCell ref="T20:X20"/>
    <mergeCell ref="B21:N21"/>
    <mergeCell ref="O21:S21"/>
    <mergeCell ref="T21:X21"/>
    <mergeCell ref="B17:N17"/>
    <mergeCell ref="O17:S17"/>
    <mergeCell ref="T17:X17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 horizontalCentered="1"/>
  <pageMargins left="0.5511811023622047" right="0.3937007874015748" top="0.984251968503937" bottom="0.984251968503937" header="0.5511811023622047" footer="0.5118110236220472"/>
  <pageSetup horizontalDpi="600" verticalDpi="600" orientation="portrait" paperSize="9" scale="86" r:id="rId1"/>
  <headerFooter alignWithMargins="0">
    <oddFooter>&amp;LPROW_4.1/413_312/09/1/z&amp;RStrona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0">
      <selection activeCell="H17" sqref="H17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6.25" customHeight="1">
      <c r="A2" s="142"/>
      <c r="B2" s="435" t="s">
        <v>109</v>
      </c>
      <c r="C2" s="777"/>
      <c r="D2" s="777"/>
      <c r="E2" s="777"/>
      <c r="F2" s="777"/>
      <c r="G2" s="777"/>
      <c r="H2" s="777"/>
      <c r="I2" s="777"/>
      <c r="J2" s="777"/>
      <c r="K2" s="777"/>
      <c r="L2" s="778"/>
      <c r="M2" s="177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52"/>
      <c r="Y2" s="178"/>
      <c r="Z2" s="178"/>
      <c r="AA2" s="178"/>
    </row>
    <row r="3" spans="1:28" ht="12.75">
      <c r="A3" s="142"/>
      <c r="B3" s="402" t="s">
        <v>271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180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50"/>
      <c r="Y3" s="11"/>
      <c r="Z3" s="39"/>
      <c r="AA3" s="39"/>
      <c r="AB3" s="55"/>
    </row>
    <row r="4" spans="1:28" ht="12.75">
      <c r="A4" s="142"/>
      <c r="B4" s="783" t="s">
        <v>3</v>
      </c>
      <c r="C4" s="784"/>
      <c r="D4" s="784"/>
      <c r="E4" s="784"/>
      <c r="F4" s="785"/>
      <c r="G4" s="53">
        <f>'Sekcja C5'!W5</f>
        <v>2009</v>
      </c>
      <c r="H4" s="53">
        <f>'Sekcja C5'!X5</f>
        <v>2010</v>
      </c>
      <c r="I4" s="53">
        <f>'Sekcja C5'!Y5</f>
        <v>2011</v>
      </c>
      <c r="J4" s="53">
        <f>'Sekcja C5'!Z5</f>
        <v>2012</v>
      </c>
      <c r="K4" s="53">
        <f>'Sekcja C5'!AA5</f>
        <v>2013</v>
      </c>
      <c r="L4" s="53">
        <v>2014</v>
      </c>
      <c r="M4" s="159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59"/>
    </row>
    <row r="5" spans="1:28" ht="38.25" customHeight="1">
      <c r="A5" s="142"/>
      <c r="B5" s="780" t="s">
        <v>246</v>
      </c>
      <c r="C5" s="760" t="s">
        <v>247</v>
      </c>
      <c r="D5" s="557"/>
      <c r="E5" s="557"/>
      <c r="F5" s="558"/>
      <c r="G5" s="186">
        <f>IF(G4&gt;2000,'Sekcja C4'!O11,"")</f>
        <v>0</v>
      </c>
      <c r="H5" s="186">
        <f>IF(H4&gt;2000,'Sekcja C4'!U11,"")</f>
        <v>0</v>
      </c>
      <c r="I5" s="186">
        <f>IF(I4&gt;2000,'Sekcja C4'!AA11,"")</f>
        <v>0</v>
      </c>
      <c r="J5" s="186">
        <f>IF(J4&gt;2000,'Sekcja C4'!O24,"")</f>
        <v>0</v>
      </c>
      <c r="K5" s="186">
        <f>IF(K4&gt;2000,'Sekcja C4'!U24,"")</f>
        <v>0</v>
      </c>
      <c r="L5" s="186">
        <f>IF(L4&gt;2000,'Sekcja C4'!AA24,"")</f>
        <v>0</v>
      </c>
      <c r="M5" s="160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2"/>
      <c r="Z5" s="54"/>
      <c r="AA5" s="54"/>
      <c r="AB5" s="55"/>
    </row>
    <row r="6" spans="1:28" ht="30" customHeight="1">
      <c r="A6" s="142"/>
      <c r="B6" s="781"/>
      <c r="C6" s="599" t="s">
        <v>248</v>
      </c>
      <c r="D6" s="557"/>
      <c r="E6" s="557"/>
      <c r="F6" s="558"/>
      <c r="G6" s="198"/>
      <c r="H6" s="198"/>
      <c r="I6" s="198"/>
      <c r="J6" s="198"/>
      <c r="K6" s="198"/>
      <c r="L6" s="198"/>
      <c r="M6" s="160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2"/>
      <c r="Z6" s="54"/>
      <c r="AA6" s="54"/>
      <c r="AB6" s="55"/>
    </row>
    <row r="7" spans="1:28" ht="24" customHeight="1">
      <c r="A7" s="142"/>
      <c r="B7" s="782"/>
      <c r="C7" s="529" t="s">
        <v>10</v>
      </c>
      <c r="D7" s="530"/>
      <c r="E7" s="530"/>
      <c r="F7" s="531"/>
      <c r="G7" s="187">
        <f aca="true" t="shared" si="0" ref="G7:L7">SUM(G5,G6)</f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61"/>
      <c r="N7" s="64"/>
      <c r="O7" s="64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0"/>
    </row>
    <row r="8" spans="1:28" ht="12.75">
      <c r="A8" s="142"/>
      <c r="B8" s="771" t="s">
        <v>272</v>
      </c>
      <c r="C8" s="772"/>
      <c r="D8" s="772"/>
      <c r="E8" s="772"/>
      <c r="F8" s="772"/>
      <c r="G8" s="772"/>
      <c r="H8" s="772"/>
      <c r="I8" s="772"/>
      <c r="J8" s="772"/>
      <c r="K8" s="772"/>
      <c r="L8" s="773"/>
      <c r="M8" s="160"/>
      <c r="N8" s="62"/>
      <c r="O8" s="62"/>
      <c r="P8" s="62"/>
      <c r="Q8" s="63"/>
      <c r="R8" s="63"/>
      <c r="S8" s="63"/>
      <c r="T8" s="63"/>
      <c r="U8" s="63"/>
      <c r="V8" s="63"/>
      <c r="W8" s="63"/>
      <c r="X8" s="63"/>
      <c r="Y8" s="62"/>
      <c r="Z8" s="54"/>
      <c r="AA8" s="54"/>
      <c r="AB8" s="55"/>
    </row>
    <row r="9" spans="1:28" ht="13.5" customHeight="1">
      <c r="A9" s="142"/>
      <c r="B9" s="774" t="s">
        <v>3</v>
      </c>
      <c r="C9" s="775"/>
      <c r="D9" s="775"/>
      <c r="E9" s="775"/>
      <c r="F9" s="776"/>
      <c r="G9" s="57">
        <f aca="true" t="shared" si="1" ref="G9:L9">G4</f>
        <v>2009</v>
      </c>
      <c r="H9" s="57">
        <f t="shared" si="1"/>
        <v>2010</v>
      </c>
      <c r="I9" s="57">
        <f t="shared" si="1"/>
        <v>2011</v>
      </c>
      <c r="J9" s="57">
        <f t="shared" si="1"/>
        <v>2012</v>
      </c>
      <c r="K9" s="57">
        <f t="shared" si="1"/>
        <v>2013</v>
      </c>
      <c r="L9" s="57">
        <f t="shared" si="1"/>
        <v>2014</v>
      </c>
      <c r="M9" s="160"/>
      <c r="N9" s="62"/>
      <c r="O9" s="62"/>
      <c r="P9" s="62"/>
      <c r="Q9" s="65"/>
      <c r="R9" s="65"/>
      <c r="S9" s="65"/>
      <c r="T9" s="65"/>
      <c r="U9" s="65"/>
      <c r="V9" s="65"/>
      <c r="W9" s="65"/>
      <c r="X9" s="65"/>
      <c r="Y9" s="66"/>
      <c r="Z9" s="67"/>
      <c r="AA9" s="67"/>
      <c r="AB9" s="55"/>
    </row>
    <row r="10" spans="1:28" ht="24.75" customHeight="1">
      <c r="A10" s="142"/>
      <c r="B10" s="599" t="s">
        <v>110</v>
      </c>
      <c r="C10" s="766"/>
      <c r="D10" s="766"/>
      <c r="E10" s="766"/>
      <c r="F10" s="767"/>
      <c r="G10" s="197"/>
      <c r="H10" s="197"/>
      <c r="I10" s="197"/>
      <c r="J10" s="197"/>
      <c r="K10" s="197"/>
      <c r="L10" s="197"/>
      <c r="M10" s="160"/>
      <c r="N10" s="62"/>
      <c r="O10" s="62"/>
      <c r="P10" s="62"/>
      <c r="Q10" s="65"/>
      <c r="R10" s="65"/>
      <c r="S10" s="65"/>
      <c r="T10" s="65"/>
      <c r="U10" s="65"/>
      <c r="V10" s="65"/>
      <c r="W10" s="65"/>
      <c r="X10" s="65"/>
      <c r="Y10" s="66"/>
      <c r="Z10" s="67"/>
      <c r="AA10" s="67"/>
      <c r="AB10" s="55"/>
    </row>
    <row r="11" spans="1:28" ht="26.25" customHeight="1">
      <c r="A11" s="142"/>
      <c r="B11" s="599" t="s">
        <v>111</v>
      </c>
      <c r="C11" s="766"/>
      <c r="D11" s="766"/>
      <c r="E11" s="766"/>
      <c r="F11" s="767"/>
      <c r="G11" s="197"/>
      <c r="H11" s="197"/>
      <c r="I11" s="197"/>
      <c r="J11" s="197"/>
      <c r="K11" s="197"/>
      <c r="L11" s="197"/>
      <c r="M11" s="160"/>
      <c r="N11" s="62"/>
      <c r="O11" s="62"/>
      <c r="P11" s="62"/>
      <c r="Q11" s="63"/>
      <c r="R11" s="63"/>
      <c r="S11" s="63"/>
      <c r="T11" s="63"/>
      <c r="U11" s="63"/>
      <c r="V11" s="63"/>
      <c r="W11" s="63"/>
      <c r="X11" s="63"/>
      <c r="Y11" s="62"/>
      <c r="Z11" s="54"/>
      <c r="AA11" s="54"/>
      <c r="AB11" s="55"/>
    </row>
    <row r="12" spans="1:28" ht="26.25" customHeight="1">
      <c r="A12" s="142"/>
      <c r="B12" s="768" t="s">
        <v>112</v>
      </c>
      <c r="C12" s="769"/>
      <c r="D12" s="769"/>
      <c r="E12" s="769"/>
      <c r="F12" s="770"/>
      <c r="G12" s="197"/>
      <c r="H12" s="197"/>
      <c r="I12" s="197"/>
      <c r="J12" s="197"/>
      <c r="K12" s="197"/>
      <c r="L12" s="197"/>
      <c r="M12" s="160"/>
      <c r="N12" s="62"/>
      <c r="O12" s="62"/>
      <c r="P12" s="62"/>
      <c r="Q12" s="63"/>
      <c r="R12" s="63"/>
      <c r="S12" s="63"/>
      <c r="T12" s="63"/>
      <c r="U12" s="63"/>
      <c r="V12" s="63"/>
      <c r="W12" s="63"/>
      <c r="X12" s="63"/>
      <c r="Y12" s="62"/>
      <c r="Z12" s="54"/>
      <c r="AA12" s="54"/>
      <c r="AB12" s="55"/>
    </row>
    <row r="13" spans="1:28" ht="26.25" customHeight="1">
      <c r="A13" s="142"/>
      <c r="B13" s="599" t="s">
        <v>113</v>
      </c>
      <c r="C13" s="766"/>
      <c r="D13" s="766"/>
      <c r="E13" s="766"/>
      <c r="F13" s="767"/>
      <c r="G13" s="197"/>
      <c r="H13" s="197"/>
      <c r="I13" s="197"/>
      <c r="J13" s="197"/>
      <c r="K13" s="197"/>
      <c r="L13" s="197"/>
      <c r="M13" s="160"/>
      <c r="N13" s="62"/>
      <c r="O13" s="62"/>
      <c r="P13" s="62"/>
      <c r="Q13" s="63"/>
      <c r="R13" s="63"/>
      <c r="S13" s="63"/>
      <c r="T13" s="63"/>
      <c r="U13" s="63"/>
      <c r="V13" s="63"/>
      <c r="W13" s="63"/>
      <c r="X13" s="63"/>
      <c r="Y13" s="62"/>
      <c r="Z13" s="54"/>
      <c r="AA13" s="54"/>
      <c r="AB13" s="55"/>
    </row>
    <row r="14" spans="1:28" ht="25.5" customHeight="1">
      <c r="A14" s="142"/>
      <c r="B14" s="599" t="s">
        <v>114</v>
      </c>
      <c r="C14" s="766"/>
      <c r="D14" s="766"/>
      <c r="E14" s="766"/>
      <c r="F14" s="767"/>
      <c r="G14" s="197"/>
      <c r="H14" s="197"/>
      <c r="I14" s="197"/>
      <c r="J14" s="197"/>
      <c r="K14" s="197"/>
      <c r="L14" s="197"/>
      <c r="M14" s="160"/>
      <c r="N14" s="62"/>
      <c r="O14" s="62"/>
      <c r="P14" s="62"/>
      <c r="Q14" s="63"/>
      <c r="R14" s="63"/>
      <c r="S14" s="63"/>
      <c r="T14" s="63"/>
      <c r="U14" s="63"/>
      <c r="V14" s="63"/>
      <c r="W14" s="63"/>
      <c r="X14" s="63"/>
      <c r="Y14" s="62"/>
      <c r="Z14" s="54"/>
      <c r="AA14" s="54"/>
      <c r="AB14" s="55"/>
    </row>
    <row r="15" spans="1:28" ht="25.5" customHeight="1">
      <c r="A15" s="142"/>
      <c r="B15" s="599" t="s">
        <v>283</v>
      </c>
      <c r="C15" s="557"/>
      <c r="D15" s="557"/>
      <c r="E15" s="557"/>
      <c r="F15" s="558"/>
      <c r="G15" s="188">
        <f>'Sekcja C7.2 i C7.3'!H18</f>
        <v>0</v>
      </c>
      <c r="H15" s="188">
        <f>'Sekcja C7.2 i C7.3'!J18</f>
        <v>0</v>
      </c>
      <c r="I15" s="188">
        <f>'Sekcja C7.2 i C7.3'!L18</f>
        <v>0</v>
      </c>
      <c r="J15" s="188">
        <f>'Sekcja C7.2 i C7.3'!N18</f>
        <v>0</v>
      </c>
      <c r="K15" s="188">
        <f>'Sekcja C7.2 i C7.3'!P18</f>
        <v>0</v>
      </c>
      <c r="L15" s="188">
        <f>'Sekcja C7.2 i C7.3'!R18</f>
        <v>0</v>
      </c>
      <c r="M15" s="160"/>
      <c r="N15" s="62"/>
      <c r="O15" s="62"/>
      <c r="P15" s="62"/>
      <c r="Q15" s="63"/>
      <c r="R15" s="63"/>
      <c r="S15" s="63"/>
      <c r="T15" s="63"/>
      <c r="U15" s="63"/>
      <c r="V15" s="63"/>
      <c r="W15" s="63"/>
      <c r="X15" s="63"/>
      <c r="Y15" s="62"/>
      <c r="Z15" s="54"/>
      <c r="AA15" s="54"/>
      <c r="AB15" s="55"/>
    </row>
    <row r="16" spans="1:28" ht="25.5" customHeight="1">
      <c r="A16" s="142"/>
      <c r="B16" s="599" t="s">
        <v>284</v>
      </c>
      <c r="C16" s="557"/>
      <c r="D16" s="557"/>
      <c r="E16" s="557"/>
      <c r="F16" s="558"/>
      <c r="G16" s="188">
        <f>'Sekcja C7.2 i C7.3'!C38+'Sekcja C7.2 i C7.3'!E38</f>
        <v>0</v>
      </c>
      <c r="H16" s="188">
        <f>'Sekcja C7.2 i C7.3'!G38+'Sekcja C7.2 i C7.3'!H38</f>
        <v>0</v>
      </c>
      <c r="I16" s="188">
        <f>'Sekcja C7.2 i C7.3'!I38+'Sekcja C7.2 i C7.3'!J38</f>
        <v>0</v>
      </c>
      <c r="J16" s="188">
        <f>'Sekcja C7.2 i C7.3'!K38+'Sekcja C7.2 i C7.3'!L38</f>
        <v>0</v>
      </c>
      <c r="K16" s="188">
        <f>'Sekcja C7.2 i C7.3'!M38+'Sekcja C7.2 i C7.3'!N38</f>
        <v>0</v>
      </c>
      <c r="L16" s="188">
        <f>'Sekcja C7.2 i C7.3'!O38+'Sekcja C7.2 i C7.3'!P38</f>
        <v>0</v>
      </c>
      <c r="M16" s="160"/>
      <c r="N16" s="62"/>
      <c r="O16" s="62"/>
      <c r="P16" s="62"/>
      <c r="Q16" s="63"/>
      <c r="R16" s="63"/>
      <c r="S16" s="63"/>
      <c r="T16" s="63"/>
      <c r="U16" s="63"/>
      <c r="V16" s="63"/>
      <c r="W16" s="63"/>
      <c r="X16" s="63"/>
      <c r="Y16" s="62"/>
      <c r="Z16" s="54"/>
      <c r="AA16" s="54"/>
      <c r="AB16" s="55"/>
    </row>
    <row r="17" spans="1:28" ht="25.5" customHeight="1">
      <c r="A17" s="142"/>
      <c r="B17" s="599" t="s">
        <v>285</v>
      </c>
      <c r="C17" s="766"/>
      <c r="D17" s="766"/>
      <c r="E17" s="766"/>
      <c r="F17" s="767"/>
      <c r="G17" s="197"/>
      <c r="H17" s="197"/>
      <c r="I17" s="197"/>
      <c r="J17" s="197"/>
      <c r="K17" s="197"/>
      <c r="L17" s="197"/>
      <c r="M17" s="160"/>
      <c r="N17" s="62"/>
      <c r="O17" s="62"/>
      <c r="P17" s="62"/>
      <c r="Q17" s="63"/>
      <c r="R17" s="63"/>
      <c r="S17" s="63"/>
      <c r="T17" s="63"/>
      <c r="U17" s="63"/>
      <c r="V17" s="63"/>
      <c r="W17" s="63"/>
      <c r="X17" s="63"/>
      <c r="Y17" s="62"/>
      <c r="Z17" s="54"/>
      <c r="AA17" s="54"/>
      <c r="AB17" s="55"/>
    </row>
    <row r="18" spans="1:28" ht="26.25" customHeight="1">
      <c r="A18" s="142"/>
      <c r="B18" s="599" t="s">
        <v>115</v>
      </c>
      <c r="C18" s="766"/>
      <c r="D18" s="766"/>
      <c r="E18" s="766"/>
      <c r="F18" s="767"/>
      <c r="G18" s="197"/>
      <c r="H18" s="197"/>
      <c r="I18" s="197"/>
      <c r="J18" s="197"/>
      <c r="K18" s="197"/>
      <c r="L18" s="197"/>
      <c r="M18" s="160"/>
      <c r="N18" s="62"/>
      <c r="O18" s="62"/>
      <c r="P18" s="62"/>
      <c r="Q18" s="63"/>
      <c r="R18" s="63"/>
      <c r="S18" s="63"/>
      <c r="T18" s="63"/>
      <c r="U18" s="63"/>
      <c r="V18" s="63"/>
      <c r="W18" s="63"/>
      <c r="X18" s="63"/>
      <c r="Y18" s="62"/>
      <c r="Z18" s="54"/>
      <c r="AA18" s="54"/>
      <c r="AB18" s="55"/>
    </row>
    <row r="19" spans="1:28" ht="24.75" customHeight="1">
      <c r="A19" s="142"/>
      <c r="B19" s="599" t="s">
        <v>116</v>
      </c>
      <c r="C19" s="766"/>
      <c r="D19" s="766"/>
      <c r="E19" s="766"/>
      <c r="F19" s="767"/>
      <c r="G19" s="197"/>
      <c r="H19" s="197"/>
      <c r="I19" s="197"/>
      <c r="J19" s="197"/>
      <c r="K19" s="197"/>
      <c r="L19" s="197"/>
      <c r="M19" s="160"/>
      <c r="N19" s="62"/>
      <c r="O19" s="62"/>
      <c r="P19" s="62"/>
      <c r="Q19" s="63"/>
      <c r="R19" s="63"/>
      <c r="S19" s="63"/>
      <c r="T19" s="63"/>
      <c r="U19" s="63"/>
      <c r="V19" s="63"/>
      <c r="W19" s="63"/>
      <c r="X19" s="63"/>
      <c r="Y19" s="62"/>
      <c r="Z19" s="54"/>
      <c r="AA19" s="54"/>
      <c r="AB19" s="55"/>
    </row>
    <row r="20" spans="1:28" ht="25.5" customHeight="1">
      <c r="A20" s="142"/>
      <c r="B20" s="599" t="s">
        <v>117</v>
      </c>
      <c r="C20" s="766"/>
      <c r="D20" s="766"/>
      <c r="E20" s="766"/>
      <c r="F20" s="767"/>
      <c r="G20" s="197"/>
      <c r="H20" s="197"/>
      <c r="I20" s="197"/>
      <c r="J20" s="197"/>
      <c r="K20" s="197"/>
      <c r="L20" s="197"/>
      <c r="M20" s="160"/>
      <c r="N20" s="62"/>
      <c r="O20" s="62"/>
      <c r="P20" s="62"/>
      <c r="Q20" s="63"/>
      <c r="R20" s="63"/>
      <c r="S20" s="63"/>
      <c r="T20" s="63"/>
      <c r="U20" s="63"/>
      <c r="V20" s="63"/>
      <c r="W20" s="63"/>
      <c r="X20" s="63"/>
      <c r="Y20" s="62"/>
      <c r="Z20" s="54"/>
      <c r="AA20" s="54"/>
      <c r="AB20" s="55"/>
    </row>
    <row r="21" spans="1:28" ht="27.75" customHeight="1">
      <c r="A21" s="142"/>
      <c r="B21" s="529" t="s">
        <v>10</v>
      </c>
      <c r="C21" s="530"/>
      <c r="D21" s="530"/>
      <c r="E21" s="530"/>
      <c r="F21" s="531"/>
      <c r="G21" s="189">
        <f aca="true" t="shared" si="2" ref="G21:L21">SUM(G10:G20)</f>
        <v>0</v>
      </c>
      <c r="H21" s="189">
        <f t="shared" si="2"/>
        <v>0</v>
      </c>
      <c r="I21" s="189">
        <f t="shared" si="2"/>
        <v>0</v>
      </c>
      <c r="J21" s="189">
        <f t="shared" si="2"/>
        <v>0</v>
      </c>
      <c r="K21" s="189">
        <f t="shared" si="2"/>
        <v>0</v>
      </c>
      <c r="L21" s="189">
        <f t="shared" si="2"/>
        <v>0</v>
      </c>
      <c r="M21" s="161"/>
      <c r="N21" s="64"/>
      <c r="O21" s="64"/>
      <c r="P21" s="64"/>
      <c r="Q21" s="65"/>
      <c r="R21" s="65"/>
      <c r="S21" s="65"/>
      <c r="T21" s="65"/>
      <c r="U21" s="65"/>
      <c r="V21" s="65"/>
      <c r="W21" s="65"/>
      <c r="X21" s="65"/>
      <c r="Y21" s="66"/>
      <c r="Z21" s="67"/>
      <c r="AA21" s="67"/>
      <c r="AB21" s="55"/>
    </row>
    <row r="22" spans="1:25" ht="12.75">
      <c r="A22" s="14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31"/>
      <c r="O22" s="13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2"/>
      <c r="B23" s="162"/>
      <c r="C23" s="162"/>
      <c r="D23" s="162"/>
      <c r="E23" s="162"/>
      <c r="F23" s="162"/>
      <c r="G23" s="162"/>
      <c r="H23" s="162"/>
      <c r="I23" s="162"/>
      <c r="J23" s="162"/>
      <c r="K23" s="140"/>
      <c r="L23" s="140"/>
      <c r="M23" s="140"/>
      <c r="N23" s="106"/>
      <c r="O23" s="106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31"/>
      <c r="O24" s="13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31"/>
      <c r="O25" s="13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06"/>
      <c r="O26" s="106"/>
    </row>
    <row r="27" spans="1:15" ht="12.7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56"/>
      <c r="M27" s="140"/>
      <c r="N27" s="106"/>
      <c r="O27" s="106"/>
    </row>
    <row r="28" spans="1:15" ht="25.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56"/>
      <c r="M28" s="140"/>
      <c r="N28" s="106"/>
      <c r="O28" s="106"/>
    </row>
    <row r="29" spans="1:15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56"/>
      <c r="M29" s="140"/>
      <c r="N29" s="106"/>
      <c r="O29" s="106"/>
    </row>
    <row r="30" spans="1:15" ht="12.75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56"/>
      <c r="M30" s="140"/>
      <c r="N30" s="106"/>
      <c r="O30" s="106"/>
    </row>
    <row r="31" spans="1:15" ht="12.75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56"/>
      <c r="M31" s="140"/>
      <c r="N31" s="106"/>
      <c r="O31" s="106"/>
    </row>
    <row r="32" spans="1:15" ht="12.7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56"/>
      <c r="M32" s="140"/>
      <c r="N32" s="106"/>
      <c r="O32" s="106"/>
    </row>
    <row r="33" spans="1:15" ht="12.7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56"/>
      <c r="M33" s="140"/>
      <c r="N33" s="106"/>
      <c r="O33" s="106"/>
    </row>
    <row r="34" spans="1:15" ht="12.7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56"/>
      <c r="M34" s="140"/>
      <c r="N34" s="106"/>
      <c r="O34" s="106"/>
    </row>
    <row r="35" spans="1:15" ht="12.7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56"/>
      <c r="M35" s="140"/>
      <c r="N35" s="106"/>
      <c r="O35" s="106"/>
    </row>
    <row r="36" spans="1:15" ht="12.75">
      <c r="A36" s="14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6"/>
      <c r="M36" s="140"/>
      <c r="N36" s="106"/>
      <c r="O36" s="106"/>
    </row>
    <row r="37" spans="1:15" ht="12.7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56"/>
      <c r="M37" s="140"/>
      <c r="N37" s="106"/>
      <c r="O37" s="106"/>
    </row>
    <row r="38" spans="1:15" ht="12.7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56"/>
      <c r="M38" s="140"/>
      <c r="N38" s="106"/>
      <c r="O38" s="106"/>
    </row>
    <row r="39" spans="1:15" ht="12.7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56"/>
      <c r="M39" s="140"/>
      <c r="N39" s="106"/>
      <c r="O39" s="106"/>
    </row>
    <row r="40" spans="1:15" ht="12.75">
      <c r="A40" s="14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56"/>
      <c r="M40" s="140"/>
      <c r="N40" s="106"/>
      <c r="O40" s="106"/>
    </row>
    <row r="41" spans="1:15" ht="12.75">
      <c r="A41" s="14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06"/>
      <c r="O41" s="106"/>
    </row>
  </sheetData>
  <sheetProtection password="CCD0" sheet="1" formatCells="0" formatRows="0" insertRows="0" selectLockedCells="1"/>
  <mergeCells count="21">
    <mergeCell ref="B15:F15"/>
    <mergeCell ref="C6:F6"/>
    <mergeCell ref="B4:F4"/>
    <mergeCell ref="B19:F19"/>
    <mergeCell ref="B20:F20"/>
    <mergeCell ref="B21:F21"/>
    <mergeCell ref="B13:F13"/>
    <mergeCell ref="B17:F17"/>
    <mergeCell ref="B16:F16"/>
    <mergeCell ref="B18:F18"/>
    <mergeCell ref="B14:F14"/>
    <mergeCell ref="B11:F11"/>
    <mergeCell ref="B12:F12"/>
    <mergeCell ref="B8:L8"/>
    <mergeCell ref="B9:F9"/>
    <mergeCell ref="B10:F10"/>
    <mergeCell ref="B2:L2"/>
    <mergeCell ref="B3:L3"/>
    <mergeCell ref="C5:F5"/>
    <mergeCell ref="B5:B7"/>
    <mergeCell ref="C7:F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&amp;LPROW_4.1/413_312/09/1/z&amp;RStrona 14 z 16</oddFooter>
  </headerFooter>
  <ignoredErrors>
    <ignoredError sqref="G21:L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1.75" customHeight="1">
      <c r="A3" s="556" t="s">
        <v>249</v>
      </c>
      <c r="B3" s="557"/>
      <c r="C3" s="557"/>
      <c r="D3" s="557"/>
      <c r="E3" s="557"/>
      <c r="F3" s="557"/>
      <c r="G3" s="557"/>
      <c r="H3" s="557"/>
      <c r="I3" s="557"/>
      <c r="J3" s="558"/>
      <c r="K3" s="141"/>
    </row>
    <row r="4" spans="1:11" ht="24.75" customHeight="1">
      <c r="A4" s="794" t="s">
        <v>118</v>
      </c>
      <c r="B4" s="578" t="s">
        <v>67</v>
      </c>
      <c r="C4" s="579"/>
      <c r="D4" s="348" t="s">
        <v>58</v>
      </c>
      <c r="E4" s="349"/>
      <c r="F4" s="174">
        <f>'Sekcja C5'!X5</f>
        <v>2010</v>
      </c>
      <c r="G4" s="174">
        <f>'Sekcja C5'!Y5</f>
        <v>2011</v>
      </c>
      <c r="H4" s="174">
        <f>'Sekcja C5'!Z5</f>
        <v>2012</v>
      </c>
      <c r="I4" s="174">
        <f>'Sekcja C5'!AA5</f>
        <v>2013</v>
      </c>
      <c r="J4" s="174">
        <v>2014</v>
      </c>
      <c r="K4" s="141"/>
    </row>
    <row r="5" spans="1:11" ht="12.75">
      <c r="A5" s="535"/>
      <c r="B5" s="340" t="s">
        <v>11</v>
      </c>
      <c r="C5" s="342"/>
      <c r="D5" s="340" t="s">
        <v>119</v>
      </c>
      <c r="E5" s="342"/>
      <c r="F5" s="57" t="s">
        <v>120</v>
      </c>
      <c r="G5" s="57" t="s">
        <v>121</v>
      </c>
      <c r="H5" s="57" t="s">
        <v>122</v>
      </c>
      <c r="I5" s="57" t="s">
        <v>123</v>
      </c>
      <c r="J5" s="57" t="s">
        <v>124</v>
      </c>
      <c r="K5" s="141"/>
    </row>
    <row r="6" spans="1:11" ht="25.5" customHeight="1">
      <c r="A6" s="78" t="s">
        <v>125</v>
      </c>
      <c r="B6" s="563">
        <v>0</v>
      </c>
      <c r="C6" s="564"/>
      <c r="D6" s="522">
        <f>'Sekcja C5'!W31</f>
        <v>0</v>
      </c>
      <c r="E6" s="524"/>
      <c r="F6" s="188">
        <f>'Sekcja C5'!X31</f>
        <v>0</v>
      </c>
      <c r="G6" s="188">
        <f>'Sekcja C5'!Y31</f>
        <v>0</v>
      </c>
      <c r="H6" s="188">
        <f>'Sekcja C5'!Z31</f>
        <v>0</v>
      </c>
      <c r="I6" s="188">
        <f>'Sekcja C5'!AA31</f>
        <v>0</v>
      </c>
      <c r="J6" s="188">
        <f>'Sekcja C5'!AB31</f>
        <v>0</v>
      </c>
      <c r="K6" s="141"/>
    </row>
    <row r="7" spans="1:11" ht="25.5" customHeight="1">
      <c r="A7" s="78" t="s">
        <v>126</v>
      </c>
      <c r="B7" s="563">
        <v>0</v>
      </c>
      <c r="C7" s="564"/>
      <c r="D7" s="522">
        <f>'Sekcja F'!G5</f>
        <v>0</v>
      </c>
      <c r="E7" s="524"/>
      <c r="F7" s="188">
        <f>'Sekcja F'!H5</f>
        <v>0</v>
      </c>
      <c r="G7" s="188">
        <f>'Sekcja F'!I5</f>
        <v>0</v>
      </c>
      <c r="H7" s="188">
        <f>'Sekcja F'!J5</f>
        <v>0</v>
      </c>
      <c r="I7" s="188">
        <f>'Sekcja F'!K5</f>
        <v>0</v>
      </c>
      <c r="J7" s="188">
        <f>'Sekcja F'!L5</f>
        <v>0</v>
      </c>
      <c r="K7" s="141"/>
    </row>
    <row r="8" spans="1:11" ht="26.25" customHeight="1">
      <c r="A8" s="78" t="s">
        <v>127</v>
      </c>
      <c r="B8" s="563">
        <v>0</v>
      </c>
      <c r="C8" s="564"/>
      <c r="D8" s="522">
        <f>'Sekcja F'!G21</f>
        <v>0</v>
      </c>
      <c r="E8" s="524"/>
      <c r="F8" s="188">
        <f>'Sekcja F'!H21</f>
        <v>0</v>
      </c>
      <c r="G8" s="188">
        <f>'Sekcja F'!I21</f>
        <v>0</v>
      </c>
      <c r="H8" s="188">
        <f>'Sekcja F'!J21</f>
        <v>0</v>
      </c>
      <c r="I8" s="188">
        <f>'Sekcja F'!K21</f>
        <v>0</v>
      </c>
      <c r="J8" s="188">
        <f>'Sekcja F'!L21</f>
        <v>0</v>
      </c>
      <c r="K8" s="141"/>
    </row>
    <row r="9" spans="1:11" ht="27" customHeight="1">
      <c r="A9" s="78" t="s">
        <v>288</v>
      </c>
      <c r="B9" s="522">
        <f>B7-B8</f>
        <v>0</v>
      </c>
      <c r="C9" s="524"/>
      <c r="D9" s="522">
        <f>D7-D8</f>
        <v>0</v>
      </c>
      <c r="E9" s="524"/>
      <c r="F9" s="188">
        <f>F7-F8</f>
        <v>0</v>
      </c>
      <c r="G9" s="188">
        <f>G7-G8</f>
        <v>0</v>
      </c>
      <c r="H9" s="188">
        <f>H7-H8</f>
        <v>0</v>
      </c>
      <c r="I9" s="188">
        <f>I7-I8</f>
        <v>0</v>
      </c>
      <c r="J9" s="188">
        <f>J7-J8</f>
        <v>0</v>
      </c>
      <c r="K9" s="141"/>
    </row>
    <row r="10" spans="1:11" ht="27.75" customHeight="1">
      <c r="A10" s="190" t="s">
        <v>300</v>
      </c>
      <c r="B10" s="789"/>
      <c r="C10" s="790"/>
      <c r="D10" s="640"/>
      <c r="E10" s="641"/>
      <c r="F10" s="196"/>
      <c r="G10" s="196"/>
      <c r="H10" s="196"/>
      <c r="I10" s="196"/>
      <c r="J10" s="196"/>
      <c r="K10" s="141"/>
    </row>
    <row r="11" spans="1:11" ht="24.75" customHeight="1">
      <c r="A11" s="78" t="s">
        <v>236</v>
      </c>
      <c r="B11" s="789"/>
      <c r="C11" s="790"/>
      <c r="D11" s="522">
        <f>D9-D10</f>
        <v>0</v>
      </c>
      <c r="E11" s="524"/>
      <c r="F11" s="188">
        <f>F9-F10</f>
        <v>0</v>
      </c>
      <c r="G11" s="188">
        <f>G9-G10</f>
        <v>0</v>
      </c>
      <c r="H11" s="188">
        <f>H9-H10</f>
        <v>0</v>
      </c>
      <c r="I11" s="188">
        <f>I9-I10</f>
        <v>0</v>
      </c>
      <c r="J11" s="188">
        <f>J9-J10</f>
        <v>0</v>
      </c>
      <c r="K11" s="141"/>
    </row>
    <row r="12" spans="1:11" ht="24" customHeight="1">
      <c r="A12" s="78" t="s">
        <v>237</v>
      </c>
      <c r="B12" s="789"/>
      <c r="C12" s="790"/>
      <c r="D12" s="789"/>
      <c r="E12" s="790"/>
      <c r="F12" s="181"/>
      <c r="G12" s="181"/>
      <c r="H12" s="181"/>
      <c r="I12" s="181"/>
      <c r="J12" s="188">
        <f>'Sekcja C5'!R18+'Sekcja C5'!R24-SUM('Sekcja G'!D13:J13)</f>
        <v>0</v>
      </c>
      <c r="K12" s="141"/>
    </row>
    <row r="13" spans="1:11" ht="24.75" customHeight="1">
      <c r="A13" s="191" t="s">
        <v>238</v>
      </c>
      <c r="B13" s="789"/>
      <c r="C13" s="790"/>
      <c r="D13" s="522">
        <f>'Sekcja F'!G10</f>
        <v>0</v>
      </c>
      <c r="E13" s="524"/>
      <c r="F13" s="188">
        <f>'Sekcja F'!H10</f>
        <v>0</v>
      </c>
      <c r="G13" s="188">
        <f>'Sekcja F'!I10</f>
        <v>0</v>
      </c>
      <c r="H13" s="188">
        <f>'Sekcja F'!J10</f>
        <v>0</v>
      </c>
      <c r="I13" s="188">
        <f>'Sekcja F'!K10</f>
        <v>0</v>
      </c>
      <c r="J13" s="188">
        <f>'Sekcja F'!L10</f>
        <v>0</v>
      </c>
      <c r="K13" s="141"/>
    </row>
    <row r="14" spans="1:11" ht="27.75" customHeight="1">
      <c r="A14" s="78" t="s">
        <v>239</v>
      </c>
      <c r="B14" s="789"/>
      <c r="C14" s="790"/>
      <c r="D14" s="522">
        <f>D13+D12+D11-D6</f>
        <v>0</v>
      </c>
      <c r="E14" s="524"/>
      <c r="F14" s="188">
        <f>F13+F12+F11-F6</f>
        <v>0</v>
      </c>
      <c r="G14" s="188">
        <f>G13+G12+G11-G6</f>
        <v>0</v>
      </c>
      <c r="H14" s="188">
        <f>H13+H12+H11-H6</f>
        <v>0</v>
      </c>
      <c r="I14" s="188">
        <f>I13+I12+I11-I6</f>
        <v>0</v>
      </c>
      <c r="J14" s="188">
        <f>J13+J12+J11-J6</f>
        <v>0</v>
      </c>
      <c r="K14" s="141"/>
    </row>
    <row r="15" spans="1:11" ht="36" customHeight="1">
      <c r="A15" s="78" t="s">
        <v>294</v>
      </c>
      <c r="B15" s="350" t="s">
        <v>11</v>
      </c>
      <c r="C15" s="352"/>
      <c r="D15" s="786">
        <v>1</v>
      </c>
      <c r="E15" s="787"/>
      <c r="F15" s="207">
        <f>1/(1+L16)^1</f>
        <v>0.9278159213212098</v>
      </c>
      <c r="G15" s="207">
        <f>1/(1+L16)^2</f>
        <v>0.8608423838571254</v>
      </c>
      <c r="H15" s="207">
        <f>1/(1+L16)^3</f>
        <v>0.7987032694907454</v>
      </c>
      <c r="I15" s="207">
        <f>1/(1+L16)^4</f>
        <v>0.7410496098448185</v>
      </c>
      <c r="J15" s="207">
        <f>1/(1+L16)^5</f>
        <v>0.6875576265028933</v>
      </c>
      <c r="K15" s="141"/>
    </row>
    <row r="16" spans="1:12" ht="26.25" customHeight="1">
      <c r="A16" s="350" t="s">
        <v>128</v>
      </c>
      <c r="B16" s="559"/>
      <c r="C16" s="559"/>
      <c r="D16" s="559"/>
      <c r="E16" s="560"/>
      <c r="F16" s="791">
        <f>D14*D15+F14*F15+G14*G15+H14*H15+I14*I15+J14*J15</f>
        <v>0</v>
      </c>
      <c r="G16" s="792"/>
      <c r="H16" s="793"/>
      <c r="I16" s="56"/>
      <c r="J16" s="56"/>
      <c r="K16" s="141"/>
      <c r="L16" s="209">
        <v>0.0778</v>
      </c>
    </row>
    <row r="17" ht="12.75">
      <c r="K17" s="141"/>
    </row>
    <row r="18" ht="12.75">
      <c r="K18" s="141"/>
    </row>
    <row r="19" spans="1:11" ht="12.75">
      <c r="A19" s="68" t="s">
        <v>129</v>
      </c>
      <c r="B19" s="68"/>
      <c r="C19" s="68"/>
      <c r="D19" s="68"/>
      <c r="E19" s="68"/>
      <c r="F19" s="68"/>
      <c r="G19" s="68"/>
      <c r="H19" s="68"/>
      <c r="I19" s="68"/>
      <c r="J19" s="68"/>
      <c r="K19" s="141"/>
    </row>
    <row r="20" spans="1:11" ht="26.25" customHeight="1">
      <c r="A20" s="788" t="s">
        <v>213</v>
      </c>
      <c r="B20" s="788"/>
      <c r="C20" s="788"/>
      <c r="D20" s="788"/>
      <c r="E20" s="788"/>
      <c r="F20" s="788"/>
      <c r="G20" s="788"/>
      <c r="H20" s="788"/>
      <c r="I20" s="788"/>
      <c r="J20" s="788"/>
      <c r="K20" s="141"/>
    </row>
    <row r="21" spans="1:11" ht="26.25" customHeight="1">
      <c r="A21" s="788" t="s">
        <v>273</v>
      </c>
      <c r="B21" s="788"/>
      <c r="C21" s="788"/>
      <c r="D21" s="788"/>
      <c r="E21" s="788"/>
      <c r="F21" s="788"/>
      <c r="G21" s="788"/>
      <c r="H21" s="788"/>
      <c r="I21" s="788"/>
      <c r="J21" s="788"/>
      <c r="K21" s="141"/>
    </row>
    <row r="22" spans="1:11" ht="12.75">
      <c r="A22" s="68" t="s">
        <v>139</v>
      </c>
      <c r="B22" s="68"/>
      <c r="C22" s="68"/>
      <c r="D22" s="68"/>
      <c r="E22" s="68"/>
      <c r="F22" s="68"/>
      <c r="G22" s="68"/>
      <c r="H22" s="68"/>
      <c r="I22" s="68"/>
      <c r="J22" s="68"/>
      <c r="K22" s="141"/>
    </row>
    <row r="23" spans="1:11" ht="26.25" customHeight="1">
      <c r="A23" s="788" t="s">
        <v>140</v>
      </c>
      <c r="B23" s="788"/>
      <c r="C23" s="788"/>
      <c r="D23" s="788"/>
      <c r="E23" s="788"/>
      <c r="F23" s="788"/>
      <c r="G23" s="788"/>
      <c r="H23" s="788"/>
      <c r="I23" s="788"/>
      <c r="J23" s="788"/>
      <c r="K23" s="141"/>
    </row>
    <row r="24" spans="1:11" ht="51.75" customHeight="1">
      <c r="A24" s="788" t="s">
        <v>141</v>
      </c>
      <c r="B24" s="788"/>
      <c r="C24" s="788"/>
      <c r="D24" s="788"/>
      <c r="E24" s="788"/>
      <c r="F24" s="788"/>
      <c r="G24" s="788"/>
      <c r="H24" s="788"/>
      <c r="I24" s="788"/>
      <c r="J24" s="788"/>
      <c r="K24" s="141"/>
    </row>
    <row r="25" spans="1:11" ht="12.75">
      <c r="A25" s="68" t="s">
        <v>274</v>
      </c>
      <c r="B25" s="68"/>
      <c r="C25" s="68"/>
      <c r="D25" s="68"/>
      <c r="E25" s="68"/>
      <c r="F25" s="68"/>
      <c r="G25" s="68"/>
      <c r="H25" s="68"/>
      <c r="I25" s="68"/>
      <c r="J25" s="68"/>
      <c r="K25" s="141"/>
    </row>
    <row r="26" spans="1:11" ht="25.5" customHeight="1">
      <c r="A26" s="788" t="s">
        <v>142</v>
      </c>
      <c r="B26" s="788"/>
      <c r="C26" s="788"/>
      <c r="D26" s="788"/>
      <c r="E26" s="788"/>
      <c r="F26" s="788"/>
      <c r="G26" s="788"/>
      <c r="H26" s="788"/>
      <c r="I26" s="788"/>
      <c r="J26" s="788"/>
      <c r="K26" s="141"/>
    </row>
    <row r="27" spans="1:11" ht="25.5" customHeight="1">
      <c r="A27" s="788" t="s">
        <v>130</v>
      </c>
      <c r="B27" s="788"/>
      <c r="C27" s="788"/>
      <c r="D27" s="788"/>
      <c r="E27" s="788"/>
      <c r="F27" s="788"/>
      <c r="G27" s="788"/>
      <c r="H27" s="788"/>
      <c r="I27" s="788"/>
      <c r="J27" s="788"/>
      <c r="K27" s="141"/>
    </row>
    <row r="28" spans="1:11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141"/>
    </row>
    <row r="29" spans="1:11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141"/>
    </row>
    <row r="30" spans="1:11" ht="12.75">
      <c r="A30" s="68"/>
      <c r="B30" s="68"/>
      <c r="C30" s="68"/>
      <c r="D30" s="68"/>
      <c r="E30" s="70" t="s">
        <v>120</v>
      </c>
      <c r="G30" s="70" t="s">
        <v>121</v>
      </c>
      <c r="I30" s="70" t="s">
        <v>124</v>
      </c>
      <c r="J30" s="68"/>
      <c r="K30" s="141"/>
    </row>
    <row r="31" spans="1:11" ht="12.75">
      <c r="A31" s="70" t="s">
        <v>131</v>
      </c>
      <c r="B31" s="68"/>
      <c r="C31" s="68" t="s">
        <v>132</v>
      </c>
      <c r="D31" s="68"/>
      <c r="E31" s="69" t="s">
        <v>133</v>
      </c>
      <c r="F31" s="68" t="s">
        <v>135</v>
      </c>
      <c r="G31" s="68" t="s">
        <v>136</v>
      </c>
      <c r="H31" s="68" t="s">
        <v>137</v>
      </c>
      <c r="I31" s="68" t="s">
        <v>136</v>
      </c>
      <c r="J31" s="68" t="s">
        <v>138</v>
      </c>
      <c r="K31" s="141"/>
    </row>
    <row r="32" spans="1:11" ht="14.25">
      <c r="A32" s="68"/>
      <c r="B32" s="68"/>
      <c r="C32" s="68"/>
      <c r="D32" s="68"/>
      <c r="E32" s="70" t="s">
        <v>134</v>
      </c>
      <c r="G32" s="71" t="s">
        <v>211</v>
      </c>
      <c r="I32" s="71" t="s">
        <v>212</v>
      </c>
      <c r="J32" s="68"/>
      <c r="K32" s="141"/>
    </row>
    <row r="33" spans="1:11" ht="12.75">
      <c r="A33" s="68"/>
      <c r="B33" s="68"/>
      <c r="C33" s="68"/>
      <c r="D33" s="68"/>
      <c r="F33" s="68"/>
      <c r="G33" s="68"/>
      <c r="H33" s="68"/>
      <c r="I33" s="68"/>
      <c r="J33" s="68"/>
      <c r="K33" s="141"/>
    </row>
    <row r="34" spans="1:11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141"/>
    </row>
    <row r="35" spans="1:11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41"/>
    </row>
    <row r="36" spans="1:11" ht="12.7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41"/>
    </row>
    <row r="37" spans="1:11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41"/>
    </row>
    <row r="38" spans="1:10" ht="12.75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2.75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2.75">
      <c r="A40" s="68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2.75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2.75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2.75">
      <c r="A45" s="68"/>
      <c r="B45" s="68"/>
      <c r="C45" s="68"/>
      <c r="D45" s="68"/>
      <c r="E45" s="68"/>
      <c r="F45" s="68"/>
      <c r="G45" s="68"/>
      <c r="H45" s="68"/>
      <c r="I45" s="68"/>
      <c r="J45" s="68"/>
    </row>
  </sheetData>
  <sheetProtection password="CCD0" sheet="1"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B15:C15"/>
    <mergeCell ref="D15:E15"/>
    <mergeCell ref="A24:J24"/>
    <mergeCell ref="A26:J26"/>
    <mergeCell ref="B12:C12"/>
    <mergeCell ref="D12:E12"/>
    <mergeCell ref="B13:C13"/>
    <mergeCell ref="D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7">
      <selection activeCell="M7" sqref="M7:O7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ht="25.5" customHeight="1">
      <c r="A2" s="142"/>
      <c r="B2" s="402" t="s">
        <v>250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557"/>
      <c r="AF2" s="557"/>
      <c r="AG2" s="558"/>
      <c r="AH2" s="142"/>
    </row>
    <row r="3" spans="1:34" ht="12.75">
      <c r="A3" s="142"/>
      <c r="B3" s="800" t="s">
        <v>3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>
        <v>2008</v>
      </c>
      <c r="N3" s="800"/>
      <c r="O3" s="800"/>
      <c r="P3" s="801">
        <f>M3+1</f>
        <v>2009</v>
      </c>
      <c r="Q3" s="802"/>
      <c r="R3" s="803"/>
      <c r="S3" s="801">
        <f>P3+1</f>
        <v>2010</v>
      </c>
      <c r="T3" s="802"/>
      <c r="U3" s="803"/>
      <c r="V3" s="801">
        <f>S3+1</f>
        <v>2011</v>
      </c>
      <c r="W3" s="802"/>
      <c r="X3" s="803"/>
      <c r="Y3" s="801">
        <f>V3+1</f>
        <v>2012</v>
      </c>
      <c r="Z3" s="802"/>
      <c r="AA3" s="803"/>
      <c r="AB3" s="801">
        <f>Y3+1</f>
        <v>2013</v>
      </c>
      <c r="AC3" s="802"/>
      <c r="AD3" s="803"/>
      <c r="AE3" s="801">
        <f>AB3+1</f>
        <v>2014</v>
      </c>
      <c r="AF3" s="802"/>
      <c r="AG3" s="803"/>
      <c r="AH3" s="142"/>
    </row>
    <row r="4" spans="1:34" ht="21.75" customHeight="1">
      <c r="A4" s="142"/>
      <c r="B4" s="415" t="s">
        <v>34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557"/>
      <c r="AF4" s="557"/>
      <c r="AG4" s="558"/>
      <c r="AH4" s="142"/>
    </row>
    <row r="5" spans="1:34" ht="19.5" customHeight="1">
      <c r="A5" s="142"/>
      <c r="B5" s="756" t="s">
        <v>35</v>
      </c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796"/>
      <c r="AD5" s="796"/>
      <c r="AE5" s="796"/>
      <c r="AF5" s="796"/>
      <c r="AG5" s="796"/>
      <c r="AH5" s="142"/>
    </row>
    <row r="6" spans="1:34" ht="18" customHeight="1">
      <c r="A6" s="142"/>
      <c r="B6" s="756" t="s">
        <v>36</v>
      </c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6"/>
      <c r="Z6" s="796"/>
      <c r="AA6" s="796"/>
      <c r="AB6" s="796"/>
      <c r="AC6" s="796"/>
      <c r="AD6" s="796"/>
      <c r="AE6" s="796"/>
      <c r="AF6" s="796"/>
      <c r="AG6" s="796"/>
      <c r="AH6" s="142"/>
    </row>
    <row r="7" spans="1:34" ht="18.75" customHeight="1">
      <c r="A7" s="142"/>
      <c r="B7" s="756" t="s">
        <v>37</v>
      </c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6"/>
      <c r="AG7" s="796"/>
      <c r="AH7" s="142"/>
    </row>
    <row r="8" spans="1:34" ht="18.75" customHeight="1">
      <c r="A8" s="142"/>
      <c r="B8" s="402" t="s">
        <v>38</v>
      </c>
      <c r="C8" s="403"/>
      <c r="D8" s="403"/>
      <c r="E8" s="403"/>
      <c r="F8" s="403"/>
      <c r="G8" s="403"/>
      <c r="H8" s="403"/>
      <c r="I8" s="403"/>
      <c r="J8" s="403"/>
      <c r="K8" s="403"/>
      <c r="L8" s="404"/>
      <c r="M8" s="798">
        <f>SUM(M5:O7)</f>
        <v>0</v>
      </c>
      <c r="N8" s="798"/>
      <c r="O8" s="798"/>
      <c r="P8" s="798">
        <f>SUM(P5:R7)</f>
        <v>0</v>
      </c>
      <c r="Q8" s="798"/>
      <c r="R8" s="798"/>
      <c r="S8" s="798">
        <f>SUM(S5:U7)</f>
        <v>0</v>
      </c>
      <c r="T8" s="798"/>
      <c r="U8" s="798"/>
      <c r="V8" s="798">
        <f>SUM(V5:X7)</f>
        <v>0</v>
      </c>
      <c r="W8" s="798"/>
      <c r="X8" s="798"/>
      <c r="Y8" s="798">
        <f>SUM(Y5:AA7)</f>
        <v>0</v>
      </c>
      <c r="Z8" s="798"/>
      <c r="AA8" s="798"/>
      <c r="AB8" s="798">
        <f>SUM(AB5:AD7)</f>
        <v>0</v>
      </c>
      <c r="AC8" s="798"/>
      <c r="AD8" s="798"/>
      <c r="AE8" s="798">
        <f>SUM(AE5:AG7)</f>
        <v>0</v>
      </c>
      <c r="AF8" s="798"/>
      <c r="AG8" s="798"/>
      <c r="AH8" s="142"/>
    </row>
    <row r="9" spans="1:34" ht="21" customHeight="1">
      <c r="A9" s="142"/>
      <c r="B9" s="415" t="s">
        <v>39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557"/>
      <c r="AF9" s="557"/>
      <c r="AG9" s="558"/>
      <c r="AH9" s="142"/>
    </row>
    <row r="10" spans="1:34" ht="19.5" customHeight="1">
      <c r="A10" s="142"/>
      <c r="B10" s="756" t="s">
        <v>40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142"/>
    </row>
    <row r="11" spans="1:34" ht="18.75" customHeight="1">
      <c r="A11" s="142"/>
      <c r="B11" s="756" t="s">
        <v>41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  <c r="AA11" s="796"/>
      <c r="AB11" s="796"/>
      <c r="AC11" s="796"/>
      <c r="AD11" s="796"/>
      <c r="AE11" s="796"/>
      <c r="AF11" s="796"/>
      <c r="AG11" s="796"/>
      <c r="AH11" s="142"/>
    </row>
    <row r="12" spans="1:34" ht="19.5" customHeight="1">
      <c r="A12" s="142"/>
      <c r="B12" s="756" t="s">
        <v>42</v>
      </c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796"/>
      <c r="Z12" s="796"/>
      <c r="AA12" s="796"/>
      <c r="AB12" s="796"/>
      <c r="AC12" s="796"/>
      <c r="AD12" s="796"/>
      <c r="AE12" s="796"/>
      <c r="AF12" s="796"/>
      <c r="AG12" s="796"/>
      <c r="AH12" s="142"/>
    </row>
    <row r="13" spans="1:34" ht="19.5" customHeight="1">
      <c r="A13" s="142"/>
      <c r="B13" s="756" t="s">
        <v>257</v>
      </c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142"/>
    </row>
    <row r="14" spans="1:34" ht="20.25" customHeight="1">
      <c r="A14" s="142"/>
      <c r="B14" s="756" t="s">
        <v>43</v>
      </c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6"/>
      <c r="AF14" s="796"/>
      <c r="AG14" s="796"/>
      <c r="AH14" s="142"/>
    </row>
    <row r="15" spans="1:34" ht="19.5" customHeight="1">
      <c r="A15" s="142"/>
      <c r="B15" s="756" t="s">
        <v>258</v>
      </c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6"/>
      <c r="AC15" s="796"/>
      <c r="AD15" s="796"/>
      <c r="AE15" s="796"/>
      <c r="AF15" s="796"/>
      <c r="AG15" s="796"/>
      <c r="AH15" s="142"/>
    </row>
    <row r="16" spans="1:34" ht="12.75" customHeight="1" hidden="1">
      <c r="A16" s="142"/>
      <c r="B16" s="756"/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142"/>
    </row>
    <row r="17" spans="1:34" ht="19.5" customHeight="1">
      <c r="A17" s="142"/>
      <c r="B17" s="756" t="s">
        <v>260</v>
      </c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96"/>
      <c r="N17" s="796"/>
      <c r="O17" s="796"/>
      <c r="P17" s="796"/>
      <c r="Q17" s="796"/>
      <c r="R17" s="796"/>
      <c r="S17" s="804"/>
      <c r="T17" s="805"/>
      <c r="U17" s="806"/>
      <c r="V17" s="796"/>
      <c r="W17" s="796"/>
      <c r="X17" s="796"/>
      <c r="Y17" s="796"/>
      <c r="Z17" s="796"/>
      <c r="AA17" s="796"/>
      <c r="AB17" s="796"/>
      <c r="AC17" s="796"/>
      <c r="AD17" s="796"/>
      <c r="AE17" s="796"/>
      <c r="AF17" s="796"/>
      <c r="AG17" s="796"/>
      <c r="AH17" s="142"/>
    </row>
    <row r="18" spans="1:34" ht="12.75" customHeight="1" hidden="1">
      <c r="A18" s="142"/>
      <c r="B18" s="756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142"/>
    </row>
    <row r="19" spans="1:34" ht="19.5" customHeight="1">
      <c r="A19" s="142"/>
      <c r="B19" s="756" t="s">
        <v>261</v>
      </c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142"/>
    </row>
    <row r="20" spans="1:34" ht="19.5" customHeight="1">
      <c r="A20" s="142"/>
      <c r="B20" s="756" t="s">
        <v>262</v>
      </c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796"/>
      <c r="AA20" s="796"/>
      <c r="AB20" s="796"/>
      <c r="AC20" s="796"/>
      <c r="AD20" s="796"/>
      <c r="AE20" s="796"/>
      <c r="AF20" s="796"/>
      <c r="AG20" s="796"/>
      <c r="AH20" s="142"/>
    </row>
    <row r="21" spans="1:34" ht="18.75" customHeight="1">
      <c r="A21" s="142"/>
      <c r="B21" s="756" t="s">
        <v>263</v>
      </c>
      <c r="C21" s="756"/>
      <c r="D21" s="756"/>
      <c r="E21" s="756"/>
      <c r="F21" s="756"/>
      <c r="G21" s="756"/>
      <c r="H21" s="756"/>
      <c r="I21" s="756"/>
      <c r="J21" s="756"/>
      <c r="K21" s="756"/>
      <c r="L21" s="75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796"/>
      <c r="AA21" s="796"/>
      <c r="AB21" s="796"/>
      <c r="AC21" s="796"/>
      <c r="AD21" s="796"/>
      <c r="AE21" s="796"/>
      <c r="AF21" s="796"/>
      <c r="AG21" s="796"/>
      <c r="AH21" s="142"/>
    </row>
    <row r="22" spans="1:34" ht="12.75" customHeight="1" hidden="1">
      <c r="A22" s="142"/>
      <c r="B22" s="756"/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96"/>
      <c r="N22" s="796"/>
      <c r="O22" s="796"/>
      <c r="P22" s="796"/>
      <c r="Q22" s="796"/>
      <c r="R22" s="796"/>
      <c r="S22" s="796"/>
      <c r="T22" s="796"/>
      <c r="U22" s="796"/>
      <c r="V22" s="796"/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796"/>
      <c r="AH22" s="142"/>
    </row>
    <row r="23" spans="1:34" ht="24" customHeight="1">
      <c r="A23" s="142"/>
      <c r="B23" s="756" t="s">
        <v>265</v>
      </c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142"/>
    </row>
    <row r="24" spans="1:34" ht="24.75" customHeight="1">
      <c r="A24" s="142"/>
      <c r="B24" s="756" t="s">
        <v>266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142"/>
    </row>
    <row r="25" spans="1:34" ht="18.75" customHeight="1">
      <c r="A25" s="142"/>
      <c r="B25" s="756" t="s">
        <v>267</v>
      </c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96"/>
      <c r="N25" s="796"/>
      <c r="O25" s="796"/>
      <c r="P25" s="796"/>
      <c r="Q25" s="796"/>
      <c r="R25" s="796"/>
      <c r="S25" s="796"/>
      <c r="T25" s="796"/>
      <c r="U25" s="796"/>
      <c r="V25" s="796"/>
      <c r="W25" s="796"/>
      <c r="X25" s="796"/>
      <c r="Y25" s="796"/>
      <c r="Z25" s="796"/>
      <c r="AA25" s="796"/>
      <c r="AB25" s="796"/>
      <c r="AC25" s="796"/>
      <c r="AD25" s="796"/>
      <c r="AE25" s="796"/>
      <c r="AF25" s="796"/>
      <c r="AG25" s="796"/>
      <c r="AH25" s="142"/>
    </row>
    <row r="26" spans="1:34" ht="19.5" customHeight="1">
      <c r="A26" s="142"/>
      <c r="B26" s="756" t="s">
        <v>268</v>
      </c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96"/>
      <c r="N26" s="796"/>
      <c r="O26" s="796"/>
      <c r="P26" s="796"/>
      <c r="Q26" s="796"/>
      <c r="R26" s="796"/>
      <c r="S26" s="796"/>
      <c r="T26" s="796"/>
      <c r="U26" s="796"/>
      <c r="V26" s="796"/>
      <c r="W26" s="796"/>
      <c r="X26" s="796"/>
      <c r="Y26" s="796"/>
      <c r="Z26" s="796"/>
      <c r="AA26" s="796"/>
      <c r="AB26" s="796"/>
      <c r="AC26" s="796"/>
      <c r="AD26" s="796"/>
      <c r="AE26" s="796"/>
      <c r="AF26" s="796"/>
      <c r="AG26" s="796"/>
      <c r="AH26" s="142"/>
    </row>
    <row r="27" spans="1:34" ht="20.25" customHeight="1">
      <c r="A27" s="142"/>
      <c r="B27" s="799" t="s">
        <v>287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8">
        <f>SUM(M10:O26)</f>
        <v>0</v>
      </c>
      <c r="N27" s="798"/>
      <c r="O27" s="798"/>
      <c r="P27" s="798">
        <f>SUM(P10:R26)</f>
        <v>0</v>
      </c>
      <c r="Q27" s="798"/>
      <c r="R27" s="798"/>
      <c r="S27" s="798">
        <f>SUM(S10:U26)</f>
        <v>0</v>
      </c>
      <c r="T27" s="798"/>
      <c r="U27" s="798"/>
      <c r="V27" s="798">
        <f>SUM(V10:X26)</f>
        <v>0</v>
      </c>
      <c r="W27" s="798"/>
      <c r="X27" s="798"/>
      <c r="Y27" s="798">
        <f>SUM(Y10:AA26)</f>
        <v>0</v>
      </c>
      <c r="Z27" s="798"/>
      <c r="AA27" s="798"/>
      <c r="AB27" s="798">
        <f>SUM(AB10:AD26)</f>
        <v>0</v>
      </c>
      <c r="AC27" s="798"/>
      <c r="AD27" s="798"/>
      <c r="AE27" s="798">
        <f>SUM(AE10:AG26)</f>
        <v>0</v>
      </c>
      <c r="AF27" s="798"/>
      <c r="AG27" s="798"/>
      <c r="AH27" s="142"/>
    </row>
    <row r="28" spans="1:34" ht="20.25" customHeight="1">
      <c r="A28" s="142"/>
      <c r="B28" s="415" t="s">
        <v>44</v>
      </c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557"/>
      <c r="AF28" s="557"/>
      <c r="AG28" s="558"/>
      <c r="AH28" s="142"/>
    </row>
    <row r="29" spans="1:34" ht="19.5" customHeight="1">
      <c r="A29" s="142"/>
      <c r="B29" s="756" t="s">
        <v>45</v>
      </c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96"/>
      <c r="N29" s="796"/>
      <c r="O29" s="796"/>
      <c r="P29" s="796"/>
      <c r="Q29" s="796"/>
      <c r="R29" s="796"/>
      <c r="S29" s="796"/>
      <c r="T29" s="796"/>
      <c r="U29" s="796"/>
      <c r="V29" s="796"/>
      <c r="W29" s="796"/>
      <c r="X29" s="796"/>
      <c r="Y29" s="796"/>
      <c r="Z29" s="796"/>
      <c r="AA29" s="796"/>
      <c r="AB29" s="796"/>
      <c r="AC29" s="796"/>
      <c r="AD29" s="796"/>
      <c r="AE29" s="796"/>
      <c r="AF29" s="796"/>
      <c r="AG29" s="796"/>
      <c r="AH29" s="142"/>
    </row>
    <row r="30" spans="1:34" ht="19.5" customHeight="1">
      <c r="A30" s="142"/>
      <c r="B30" s="756" t="s">
        <v>46</v>
      </c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  <c r="AC30" s="796"/>
      <c r="AD30" s="796"/>
      <c r="AE30" s="796"/>
      <c r="AF30" s="796"/>
      <c r="AG30" s="796"/>
      <c r="AH30" s="142"/>
    </row>
    <row r="31" spans="1:34" ht="19.5" customHeight="1">
      <c r="A31" s="142"/>
      <c r="B31" s="756" t="s">
        <v>47</v>
      </c>
      <c r="C31" s="756"/>
      <c r="D31" s="756"/>
      <c r="E31" s="756"/>
      <c r="F31" s="756"/>
      <c r="G31" s="756"/>
      <c r="H31" s="756"/>
      <c r="I31" s="756"/>
      <c r="J31" s="756"/>
      <c r="K31" s="756"/>
      <c r="L31" s="756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796"/>
      <c r="AA31" s="796"/>
      <c r="AB31" s="796"/>
      <c r="AC31" s="796"/>
      <c r="AD31" s="796"/>
      <c r="AE31" s="796"/>
      <c r="AF31" s="796"/>
      <c r="AG31" s="796"/>
      <c r="AH31" s="142"/>
    </row>
    <row r="32" spans="1:34" ht="18.75" customHeight="1">
      <c r="A32" s="142"/>
      <c r="B32" s="756" t="s">
        <v>48</v>
      </c>
      <c r="C32" s="756"/>
      <c r="D32" s="756"/>
      <c r="E32" s="756"/>
      <c r="F32" s="756"/>
      <c r="G32" s="756"/>
      <c r="H32" s="756"/>
      <c r="I32" s="756"/>
      <c r="J32" s="756"/>
      <c r="K32" s="756"/>
      <c r="L32" s="756"/>
      <c r="M32" s="796"/>
      <c r="N32" s="796"/>
      <c r="O32" s="796"/>
      <c r="P32" s="796"/>
      <c r="Q32" s="796"/>
      <c r="R32" s="796"/>
      <c r="S32" s="796"/>
      <c r="T32" s="796"/>
      <c r="U32" s="796"/>
      <c r="V32" s="796"/>
      <c r="W32" s="796"/>
      <c r="X32" s="796"/>
      <c r="Y32" s="796"/>
      <c r="Z32" s="796"/>
      <c r="AA32" s="796"/>
      <c r="AB32" s="796"/>
      <c r="AC32" s="796"/>
      <c r="AD32" s="796"/>
      <c r="AE32" s="796"/>
      <c r="AF32" s="796"/>
      <c r="AG32" s="796"/>
      <c r="AH32" s="142"/>
    </row>
    <row r="33" spans="1:34" ht="18.75" customHeight="1">
      <c r="A33" s="142"/>
      <c r="B33" s="756" t="s">
        <v>49</v>
      </c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142"/>
    </row>
    <row r="34" spans="1:34" ht="19.5" customHeight="1">
      <c r="A34" s="142"/>
      <c r="B34" s="756" t="s">
        <v>50</v>
      </c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96"/>
      <c r="N34" s="796"/>
      <c r="O34" s="796"/>
      <c r="P34" s="796"/>
      <c r="Q34" s="796"/>
      <c r="R34" s="796"/>
      <c r="S34" s="796"/>
      <c r="T34" s="796"/>
      <c r="U34" s="796"/>
      <c r="V34" s="796"/>
      <c r="W34" s="796"/>
      <c r="X34" s="796"/>
      <c r="Y34" s="796"/>
      <c r="Z34" s="796"/>
      <c r="AA34" s="796"/>
      <c r="AB34" s="796"/>
      <c r="AC34" s="796"/>
      <c r="AD34" s="796"/>
      <c r="AE34" s="796"/>
      <c r="AF34" s="796"/>
      <c r="AG34" s="796"/>
      <c r="AH34" s="142"/>
    </row>
    <row r="35" spans="1:34" ht="21" customHeight="1">
      <c r="A35" s="142"/>
      <c r="B35" s="756" t="s">
        <v>51</v>
      </c>
      <c r="C35" s="756"/>
      <c r="D35" s="756"/>
      <c r="E35" s="756"/>
      <c r="F35" s="756"/>
      <c r="G35" s="756"/>
      <c r="H35" s="756"/>
      <c r="I35" s="756"/>
      <c r="J35" s="756"/>
      <c r="K35" s="756"/>
      <c r="L35" s="756"/>
      <c r="M35" s="796"/>
      <c r="N35" s="796"/>
      <c r="O35" s="796"/>
      <c r="P35" s="796"/>
      <c r="Q35" s="796"/>
      <c r="R35" s="796"/>
      <c r="S35" s="796"/>
      <c r="T35" s="796"/>
      <c r="U35" s="796"/>
      <c r="V35" s="796"/>
      <c r="W35" s="796"/>
      <c r="X35" s="796"/>
      <c r="Y35" s="796"/>
      <c r="Z35" s="796"/>
      <c r="AA35" s="796"/>
      <c r="AB35" s="796"/>
      <c r="AC35" s="796"/>
      <c r="AD35" s="796"/>
      <c r="AE35" s="796"/>
      <c r="AF35" s="796"/>
      <c r="AG35" s="796"/>
      <c r="AH35" s="142"/>
    </row>
    <row r="36" spans="1:34" ht="27.75" customHeight="1">
      <c r="A36" s="142"/>
      <c r="B36" s="799" t="s">
        <v>52</v>
      </c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5">
        <f>M29+M30-M31-M32-M33+M34-M35</f>
        <v>0</v>
      </c>
      <c r="N36" s="795"/>
      <c r="O36" s="795"/>
      <c r="P36" s="795">
        <f>P29+P30-P31-P32-P33+P34-P35</f>
        <v>0</v>
      </c>
      <c r="Q36" s="795"/>
      <c r="R36" s="795"/>
      <c r="S36" s="795">
        <f>S29+S30-S31-S32-S33+S34-S35</f>
        <v>0</v>
      </c>
      <c r="T36" s="795"/>
      <c r="U36" s="795"/>
      <c r="V36" s="795">
        <f>V29+V30-V31-V32-V33+V34-V35</f>
        <v>0</v>
      </c>
      <c r="W36" s="795"/>
      <c r="X36" s="795"/>
      <c r="Y36" s="795">
        <f>Y29+Y30-Y31-Y32-Y33+Y34-Y35</f>
        <v>0</v>
      </c>
      <c r="Z36" s="795"/>
      <c r="AA36" s="795"/>
      <c r="AB36" s="795">
        <f>AB29+AB30-AB31-AB32-AB33+AB34-AB35</f>
        <v>0</v>
      </c>
      <c r="AC36" s="795"/>
      <c r="AD36" s="795"/>
      <c r="AE36" s="795">
        <f>AE29+AE30-AE31-AE32-AE33+AE34-AE35</f>
        <v>0</v>
      </c>
      <c r="AF36" s="795"/>
      <c r="AG36" s="795"/>
      <c r="AH36" s="142"/>
    </row>
    <row r="37" spans="1:34" ht="26.25" customHeight="1">
      <c r="A37" s="142"/>
      <c r="B37" s="757" t="s">
        <v>259</v>
      </c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807"/>
      <c r="N37" s="807"/>
      <c r="O37" s="807"/>
      <c r="P37" s="796"/>
      <c r="Q37" s="796"/>
      <c r="R37" s="796"/>
      <c r="S37" s="796"/>
      <c r="T37" s="796"/>
      <c r="U37" s="796"/>
      <c r="V37" s="804"/>
      <c r="W37" s="805"/>
      <c r="X37" s="806"/>
      <c r="Y37" s="804"/>
      <c r="Z37" s="805"/>
      <c r="AA37" s="806"/>
      <c r="AB37" s="796"/>
      <c r="AC37" s="796"/>
      <c r="AD37" s="796"/>
      <c r="AE37" s="796"/>
      <c r="AF37" s="796"/>
      <c r="AG37" s="796"/>
      <c r="AH37" s="142"/>
    </row>
    <row r="38" spans="1:34" ht="20.25" customHeight="1">
      <c r="A38" s="142"/>
      <c r="B38" s="799" t="s">
        <v>53</v>
      </c>
      <c r="C38" s="799"/>
      <c r="D38" s="799"/>
      <c r="E38" s="799"/>
      <c r="F38" s="799"/>
      <c r="G38" s="799"/>
      <c r="H38" s="799"/>
      <c r="I38" s="799"/>
      <c r="J38" s="799"/>
      <c r="K38" s="799"/>
      <c r="L38" s="799"/>
      <c r="M38" s="795">
        <f>M8-M27+M36+M37</f>
        <v>0</v>
      </c>
      <c r="N38" s="795"/>
      <c r="O38" s="795"/>
      <c r="P38" s="795">
        <f>P8-P27+P36+P37</f>
        <v>0</v>
      </c>
      <c r="Q38" s="795"/>
      <c r="R38" s="795"/>
      <c r="S38" s="795">
        <f>S8-S27+S36+S37</f>
        <v>0</v>
      </c>
      <c r="T38" s="795"/>
      <c r="U38" s="795"/>
      <c r="V38" s="795">
        <f>V8-V27+V36+V37</f>
        <v>0</v>
      </c>
      <c r="W38" s="795"/>
      <c r="X38" s="795"/>
      <c r="Y38" s="795">
        <f>Y8-Y27+Y36+Y37</f>
        <v>0</v>
      </c>
      <c r="Z38" s="795"/>
      <c r="AA38" s="795"/>
      <c r="AB38" s="795">
        <f>AB8-AB27+AB36+AB37</f>
        <v>0</v>
      </c>
      <c r="AC38" s="795"/>
      <c r="AD38" s="795"/>
      <c r="AE38" s="795">
        <f>AE8-AE27+AE36+AE37</f>
        <v>0</v>
      </c>
      <c r="AF38" s="795"/>
      <c r="AG38" s="795"/>
      <c r="AH38" s="142"/>
    </row>
    <row r="39" spans="1:34" ht="20.25" customHeight="1">
      <c r="A39" s="142"/>
      <c r="B39" s="757" t="s">
        <v>54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804"/>
      <c r="N39" s="805"/>
      <c r="O39" s="806"/>
      <c r="P39" s="797">
        <f>M41</f>
        <v>0</v>
      </c>
      <c r="Q39" s="797"/>
      <c r="R39" s="797"/>
      <c r="S39" s="797">
        <f>P41</f>
        <v>0</v>
      </c>
      <c r="T39" s="797"/>
      <c r="U39" s="797"/>
      <c r="V39" s="812">
        <f>S41</f>
        <v>0</v>
      </c>
      <c r="W39" s="813"/>
      <c r="X39" s="814"/>
      <c r="Y39" s="812">
        <f>V41</f>
        <v>0</v>
      </c>
      <c r="Z39" s="813"/>
      <c r="AA39" s="814"/>
      <c r="AB39" s="797">
        <f>Y41</f>
        <v>0</v>
      </c>
      <c r="AC39" s="797"/>
      <c r="AD39" s="797"/>
      <c r="AE39" s="797">
        <f>AB41</f>
        <v>0</v>
      </c>
      <c r="AF39" s="797"/>
      <c r="AG39" s="797"/>
      <c r="AH39" s="142"/>
    </row>
    <row r="40" spans="1:34" ht="20.25" customHeight="1">
      <c r="A40" s="142"/>
      <c r="B40" s="757" t="s">
        <v>55</v>
      </c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96"/>
      <c r="N40" s="796"/>
      <c r="O40" s="796"/>
      <c r="P40" s="796"/>
      <c r="Q40" s="796"/>
      <c r="R40" s="796"/>
      <c r="S40" s="796"/>
      <c r="T40" s="796"/>
      <c r="U40" s="796"/>
      <c r="V40" s="804"/>
      <c r="W40" s="805"/>
      <c r="X40" s="806"/>
      <c r="Y40" s="804"/>
      <c r="Z40" s="805"/>
      <c r="AA40" s="806"/>
      <c r="AB40" s="796"/>
      <c r="AC40" s="796"/>
      <c r="AD40" s="796"/>
      <c r="AE40" s="796"/>
      <c r="AF40" s="796"/>
      <c r="AG40" s="796"/>
      <c r="AH40" s="142"/>
    </row>
    <row r="41" spans="1:34" ht="21" customHeight="1">
      <c r="A41" s="142"/>
      <c r="B41" s="415" t="s">
        <v>56</v>
      </c>
      <c r="C41" s="416"/>
      <c r="D41" s="416"/>
      <c r="E41" s="416"/>
      <c r="F41" s="416"/>
      <c r="G41" s="416"/>
      <c r="H41" s="416"/>
      <c r="I41" s="416"/>
      <c r="J41" s="416"/>
      <c r="K41" s="416"/>
      <c r="L41" s="417"/>
      <c r="M41" s="795">
        <f>M39+M40+M38</f>
        <v>0</v>
      </c>
      <c r="N41" s="795"/>
      <c r="O41" s="795"/>
      <c r="P41" s="795">
        <f>P39+P40+P38</f>
        <v>0</v>
      </c>
      <c r="Q41" s="795"/>
      <c r="R41" s="795"/>
      <c r="S41" s="795">
        <f>S39+S40+S38</f>
        <v>0</v>
      </c>
      <c r="T41" s="795"/>
      <c r="U41" s="795"/>
      <c r="V41" s="795">
        <f>V39+V40+V38</f>
        <v>0</v>
      </c>
      <c r="W41" s="795"/>
      <c r="X41" s="795"/>
      <c r="Y41" s="795">
        <f>Y39+Y40+Y38</f>
        <v>0</v>
      </c>
      <c r="Z41" s="795"/>
      <c r="AA41" s="795"/>
      <c r="AB41" s="795">
        <f>AB39+AB40+AB38</f>
        <v>0</v>
      </c>
      <c r="AC41" s="795"/>
      <c r="AD41" s="795"/>
      <c r="AE41" s="795">
        <f>AE39+AE40+AE38</f>
        <v>0</v>
      </c>
      <c r="AF41" s="795"/>
      <c r="AG41" s="795"/>
      <c r="AH41" s="142"/>
    </row>
    <row r="42" spans="1:34" ht="12.75">
      <c r="A42" s="142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2"/>
    </row>
    <row r="43" spans="1:34" ht="12.75">
      <c r="A43" s="142"/>
      <c r="B43" s="2"/>
      <c r="C43" s="2"/>
      <c r="D43" s="2"/>
      <c r="E43" s="2"/>
      <c r="F43" s="2"/>
      <c r="G43" s="2"/>
      <c r="H43" s="2"/>
      <c r="I43" s="809"/>
      <c r="J43" s="809"/>
      <c r="K43" s="809"/>
      <c r="L43" s="809"/>
      <c r="M43" s="80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2"/>
    </row>
    <row r="44" spans="1:34" ht="12.75">
      <c r="A44" s="14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2"/>
    </row>
    <row r="45" spans="1:34" ht="12.75">
      <c r="A45" s="14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2"/>
    </row>
    <row r="46" spans="1:34" ht="12.75">
      <c r="A46" s="142"/>
      <c r="B46" s="810"/>
      <c r="C46" s="810"/>
      <c r="D46" s="810"/>
      <c r="E46" s="810"/>
      <c r="F46" s="810"/>
      <c r="G46" s="810"/>
      <c r="H46" s="810"/>
      <c r="I46" s="810"/>
      <c r="J46" s="810"/>
      <c r="K46" s="810"/>
      <c r="L46" s="810"/>
      <c r="M46" s="2"/>
      <c r="N46" s="2"/>
      <c r="O46" s="2"/>
      <c r="P46" s="2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2"/>
      <c r="AF46" s="2"/>
      <c r="AG46" s="2"/>
      <c r="AH46" s="142"/>
    </row>
    <row r="47" spans="1:34" ht="12.75" customHeight="1">
      <c r="A47" s="142"/>
      <c r="B47" s="808" t="s">
        <v>57</v>
      </c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2"/>
      <c r="N47" s="2"/>
      <c r="O47" s="2"/>
      <c r="P47" s="2"/>
      <c r="Q47" s="815" t="s">
        <v>301</v>
      </c>
      <c r="R47" s="815"/>
      <c r="S47" s="815"/>
      <c r="T47" s="815"/>
      <c r="U47" s="815"/>
      <c r="V47" s="815"/>
      <c r="W47" s="815"/>
      <c r="X47" s="815"/>
      <c r="Y47" s="815"/>
      <c r="Z47" s="815"/>
      <c r="AA47" s="815"/>
      <c r="AB47" s="815"/>
      <c r="AC47" s="815"/>
      <c r="AD47" s="815"/>
      <c r="AE47" s="2"/>
      <c r="AF47" s="2"/>
      <c r="AG47" s="2"/>
      <c r="AH47" s="142"/>
    </row>
    <row r="48" spans="1:34" ht="12.75">
      <c r="A48" s="14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816"/>
      <c r="R48" s="816"/>
      <c r="S48" s="816"/>
      <c r="T48" s="816"/>
      <c r="U48" s="816"/>
      <c r="V48" s="816"/>
      <c r="W48" s="816"/>
      <c r="X48" s="816"/>
      <c r="Y48" s="816"/>
      <c r="Z48" s="816"/>
      <c r="AA48" s="816"/>
      <c r="AB48" s="816"/>
      <c r="AC48" s="816"/>
      <c r="AD48" s="816"/>
      <c r="AE48" s="2"/>
      <c r="AF48" s="2"/>
      <c r="AG48" s="2"/>
      <c r="AH48" s="142"/>
    </row>
    <row r="49" spans="1:34" ht="12.75">
      <c r="A49" s="14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816"/>
      <c r="R49" s="816"/>
      <c r="S49" s="816"/>
      <c r="T49" s="816"/>
      <c r="U49" s="816"/>
      <c r="V49" s="816"/>
      <c r="W49" s="816"/>
      <c r="X49" s="816"/>
      <c r="Y49" s="816"/>
      <c r="Z49" s="816"/>
      <c r="AA49" s="816"/>
      <c r="AB49" s="816"/>
      <c r="AC49" s="816"/>
      <c r="AD49" s="816"/>
      <c r="AE49" s="2"/>
      <c r="AF49" s="2"/>
      <c r="AG49" s="2"/>
      <c r="AH49" s="142"/>
    </row>
    <row r="50" spans="1:34" ht="12.75">
      <c r="A50" s="14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2"/>
    </row>
    <row r="51" spans="1:34" ht="12.75">
      <c r="A51" s="14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2"/>
    </row>
    <row r="52" spans="1:34" ht="12.7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</row>
    <row r="53" spans="1:34" ht="12.7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</row>
    <row r="54" spans="1:34" ht="12.7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</row>
  </sheetData>
  <sheetProtection password="CCD0" sheet="1" formatCells="0" formatRows="0" insertRows="0" selectLockedCells="1"/>
  <mergeCells count="297">
    <mergeCell ref="Q47:AD49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  <mergeCell ref="B40:L40"/>
    <mergeCell ref="M40:O40"/>
    <mergeCell ref="P41:R41"/>
    <mergeCell ref="S41:U41"/>
    <mergeCell ref="P40:R40"/>
    <mergeCell ref="B39:L39"/>
    <mergeCell ref="M39:O39"/>
    <mergeCell ref="Y41:AA41"/>
    <mergeCell ref="B47:L47"/>
    <mergeCell ref="AB40:AD40"/>
    <mergeCell ref="B41:L41"/>
    <mergeCell ref="M41:O41"/>
    <mergeCell ref="I43:M43"/>
    <mergeCell ref="B46:L46"/>
    <mergeCell ref="Q46:AD46"/>
    <mergeCell ref="S40:U40"/>
    <mergeCell ref="V40:X40"/>
    <mergeCell ref="Y40:AA40"/>
    <mergeCell ref="P35:R35"/>
    <mergeCell ref="S35:U35"/>
    <mergeCell ref="B38:L38"/>
    <mergeCell ref="M38:O38"/>
    <mergeCell ref="P38:R38"/>
    <mergeCell ref="S38:U38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S25:U25"/>
    <mergeCell ref="B25:L25"/>
    <mergeCell ref="M25:O25"/>
    <mergeCell ref="P25:R25"/>
    <mergeCell ref="M30:O30"/>
    <mergeCell ref="P30:R30"/>
    <mergeCell ref="S30:U30"/>
    <mergeCell ref="Y30:AA30"/>
    <mergeCell ref="M26:O26"/>
    <mergeCell ref="P26:R26"/>
    <mergeCell ref="S26:U26"/>
    <mergeCell ref="AB26:AD26"/>
    <mergeCell ref="AB23:AD23"/>
    <mergeCell ref="V30:X30"/>
    <mergeCell ref="Y26:AA26"/>
    <mergeCell ref="Y27:AA27"/>
    <mergeCell ref="Y25:AA25"/>
    <mergeCell ref="B24:L24"/>
    <mergeCell ref="M24:O24"/>
    <mergeCell ref="P24:R24"/>
    <mergeCell ref="S24:U24"/>
    <mergeCell ref="AB24:AD24"/>
    <mergeCell ref="B23:L23"/>
    <mergeCell ref="M23:O23"/>
    <mergeCell ref="P23:R23"/>
    <mergeCell ref="S23:U23"/>
    <mergeCell ref="V23:X23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P12:R12"/>
    <mergeCell ref="S12:U12"/>
    <mergeCell ref="AB12:AD12"/>
    <mergeCell ref="B11:L11"/>
    <mergeCell ref="M11:O11"/>
    <mergeCell ref="P11:R11"/>
    <mergeCell ref="B8:L8"/>
    <mergeCell ref="M8:O8"/>
    <mergeCell ref="AB6:AD6"/>
    <mergeCell ref="B7:L7"/>
    <mergeCell ref="M7:O7"/>
    <mergeCell ref="P7:R7"/>
    <mergeCell ref="S7:U7"/>
    <mergeCell ref="P8:R8"/>
    <mergeCell ref="S8:U8"/>
    <mergeCell ref="AB3:AD3"/>
    <mergeCell ref="V3:X3"/>
    <mergeCell ref="P10:R10"/>
    <mergeCell ref="S10:U10"/>
    <mergeCell ref="AB7:AD7"/>
    <mergeCell ref="AB10:AD10"/>
    <mergeCell ref="Y3:AA3"/>
    <mergeCell ref="V8:X8"/>
    <mergeCell ref="AB8:AD8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V20:X20"/>
    <mergeCell ref="V21:X21"/>
    <mergeCell ref="V15:X15"/>
    <mergeCell ref="V10:X10"/>
    <mergeCell ref="V11:X11"/>
    <mergeCell ref="V12:X12"/>
    <mergeCell ref="V13:X13"/>
    <mergeCell ref="V14:X14"/>
    <mergeCell ref="V16:X16"/>
    <mergeCell ref="V17:X17"/>
    <mergeCell ref="V31:X31"/>
    <mergeCell ref="V32:X32"/>
    <mergeCell ref="V24:X24"/>
    <mergeCell ref="V25:X25"/>
    <mergeCell ref="V26:X26"/>
    <mergeCell ref="V27:X27"/>
    <mergeCell ref="Y17:AA1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33:AA33"/>
    <mergeCell ref="Y13:AA1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35:AA35"/>
    <mergeCell ref="Y36:AA36"/>
    <mergeCell ref="Y37:AA37"/>
    <mergeCell ref="Y38:AA38"/>
    <mergeCell ref="Y34:AA34"/>
    <mergeCell ref="V34:X34"/>
    <mergeCell ref="V35:X35"/>
    <mergeCell ref="V36:X36"/>
    <mergeCell ref="V37:X37"/>
    <mergeCell ref="V5:X5"/>
    <mergeCell ref="V6:X6"/>
    <mergeCell ref="B6:L6"/>
    <mergeCell ref="M6:O6"/>
    <mergeCell ref="Y31:AA31"/>
    <mergeCell ref="Y32:AA32"/>
    <mergeCell ref="Y20:AA20"/>
    <mergeCell ref="Y21:AA21"/>
    <mergeCell ref="Y22:AA22"/>
    <mergeCell ref="Y23:AA23"/>
    <mergeCell ref="AE8:AG8"/>
    <mergeCell ref="B3:L3"/>
    <mergeCell ref="M3:O3"/>
    <mergeCell ref="P3:R3"/>
    <mergeCell ref="S3:U3"/>
    <mergeCell ref="AE10:AG10"/>
    <mergeCell ref="AE6:AG6"/>
    <mergeCell ref="AE7:AG7"/>
    <mergeCell ref="B4:AG4"/>
    <mergeCell ref="V7:X7"/>
    <mergeCell ref="AE11:AG11"/>
    <mergeCell ref="AE12:AG12"/>
    <mergeCell ref="B9:AG9"/>
    <mergeCell ref="S11:U11"/>
    <mergeCell ref="B10:L10"/>
    <mergeCell ref="M10:O10"/>
    <mergeCell ref="AB11:AD11"/>
    <mergeCell ref="B12:L12"/>
    <mergeCell ref="M12:O12"/>
    <mergeCell ref="Y12:AA12"/>
    <mergeCell ref="AE17:AG17"/>
    <mergeCell ref="AE18:AG18"/>
    <mergeCell ref="AE19:AG19"/>
    <mergeCell ref="AE20:AG20"/>
    <mergeCell ref="AE13:AG13"/>
    <mergeCell ref="AE14:AG14"/>
    <mergeCell ref="AE15:AG15"/>
    <mergeCell ref="AE16:AG16"/>
    <mergeCell ref="S27:U27"/>
    <mergeCell ref="AB27:AD27"/>
    <mergeCell ref="B27:L27"/>
    <mergeCell ref="AE21:AG21"/>
    <mergeCell ref="AE22:AG22"/>
    <mergeCell ref="AE25:AG25"/>
    <mergeCell ref="AE26:AG26"/>
    <mergeCell ref="AE23:AG23"/>
    <mergeCell ref="AE24:AG24"/>
    <mergeCell ref="Y24:AA24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E38:AG38"/>
    <mergeCell ref="AE39:AG39"/>
    <mergeCell ref="AB25:AD25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&amp;LPROW_4.1/413_312/09/1/z&amp;RStrona 16 z 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zoomScalePageLayoutView="0" workbookViewId="0" topLeftCell="A25">
      <selection activeCell="N37" sqref="N37:V37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  <c r="Z1" s="130"/>
      <c r="AA1">
        <v>37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  <c r="Z2" s="130"/>
      <c r="AA2">
        <v>37</v>
      </c>
    </row>
    <row r="3" spans="1:27" ht="12.75">
      <c r="A3" s="142"/>
      <c r="B3" s="308" t="s">
        <v>0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100"/>
      <c r="X3" s="2"/>
      <c r="Y3" s="143"/>
      <c r="Z3" s="130"/>
      <c r="AA3">
        <v>1</v>
      </c>
    </row>
    <row r="4" spans="1:26" ht="12.75">
      <c r="A4" s="142"/>
      <c r="B4" s="326" t="s">
        <v>251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10"/>
      <c r="W4" s="105"/>
      <c r="X4" s="2"/>
      <c r="Y4" s="143"/>
      <c r="Z4" s="130"/>
    </row>
    <row r="5" spans="1:26" ht="19.5" customHeight="1">
      <c r="A5" s="142"/>
      <c r="B5" s="294" t="s">
        <v>85</v>
      </c>
      <c r="C5" s="318"/>
      <c r="D5" s="318"/>
      <c r="E5" s="318"/>
      <c r="F5" s="318"/>
      <c r="G5" s="318"/>
      <c r="H5" s="318"/>
      <c r="I5" s="319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42"/>
      <c r="X5" s="42"/>
      <c r="Y5" s="143"/>
      <c r="Z5" s="130"/>
    </row>
    <row r="6" spans="1:26" ht="16.5" customHeight="1">
      <c r="A6" s="142"/>
      <c r="B6" s="320"/>
      <c r="C6" s="321"/>
      <c r="D6" s="321"/>
      <c r="E6" s="321"/>
      <c r="F6" s="321"/>
      <c r="G6" s="321"/>
      <c r="H6" s="321"/>
      <c r="I6" s="322"/>
      <c r="J6" s="39"/>
      <c r="K6" s="30"/>
      <c r="L6" s="30"/>
      <c r="M6" s="182"/>
      <c r="N6" s="182"/>
      <c r="O6" s="182"/>
      <c r="P6" s="182"/>
      <c r="Q6" s="182"/>
      <c r="R6" s="182"/>
      <c r="S6" s="182"/>
      <c r="T6" s="182"/>
      <c r="U6" s="182"/>
      <c r="V6" s="35"/>
      <c r="W6" s="30"/>
      <c r="X6" s="128"/>
      <c r="Y6" s="143"/>
      <c r="Z6" s="130"/>
    </row>
    <row r="7" spans="1:26" ht="16.5" customHeight="1">
      <c r="A7" s="142"/>
      <c r="B7" s="323"/>
      <c r="C7" s="324"/>
      <c r="D7" s="324"/>
      <c r="E7" s="324"/>
      <c r="F7" s="324"/>
      <c r="G7" s="324"/>
      <c r="H7" s="324"/>
      <c r="I7" s="325"/>
      <c r="J7" s="40"/>
      <c r="K7" s="41"/>
      <c r="L7" s="41"/>
      <c r="M7" s="167"/>
      <c r="N7" s="167"/>
      <c r="O7" s="167"/>
      <c r="P7" s="167"/>
      <c r="Q7" s="167"/>
      <c r="R7" s="167"/>
      <c r="S7" s="167"/>
      <c r="T7" s="167"/>
      <c r="U7" s="41"/>
      <c r="V7" s="133"/>
      <c r="W7" s="41"/>
      <c r="X7" s="129"/>
      <c r="Y7" s="143"/>
      <c r="Z7" s="130"/>
    </row>
    <row r="8" spans="1:26" ht="12.75" customHeight="1">
      <c r="A8" s="142"/>
      <c r="B8" s="294" t="s">
        <v>218</v>
      </c>
      <c r="C8" s="327"/>
      <c r="D8" s="327"/>
      <c r="E8" s="327"/>
      <c r="F8" s="327"/>
      <c r="G8" s="327"/>
      <c r="H8" s="327"/>
      <c r="I8" s="328"/>
      <c r="J8" s="107"/>
      <c r="K8" s="108"/>
      <c r="L8" s="108"/>
      <c r="M8" s="108"/>
      <c r="N8" s="108"/>
      <c r="O8" s="109"/>
      <c r="P8" s="109"/>
      <c r="Q8" s="109"/>
      <c r="R8" s="109"/>
      <c r="S8" s="109"/>
      <c r="T8" s="109"/>
      <c r="U8" s="109"/>
      <c r="V8" s="110"/>
      <c r="W8" s="109"/>
      <c r="X8" s="110"/>
      <c r="Y8" s="143"/>
      <c r="Z8" s="130"/>
    </row>
    <row r="9" spans="1:26" ht="20.25" customHeight="1">
      <c r="A9" s="142"/>
      <c r="B9" s="320"/>
      <c r="C9" s="321"/>
      <c r="D9" s="321"/>
      <c r="E9" s="321"/>
      <c r="F9" s="321"/>
      <c r="G9" s="321"/>
      <c r="H9" s="321"/>
      <c r="I9" s="322"/>
      <c r="J9" s="111"/>
      <c r="K9" s="183"/>
      <c r="L9" s="104"/>
      <c r="M9" s="268" t="s">
        <v>74</v>
      </c>
      <c r="N9" s="269"/>
      <c r="O9" s="269"/>
      <c r="P9" s="104"/>
      <c r="Q9" s="184"/>
      <c r="R9" s="104"/>
      <c r="S9" s="276" t="s">
        <v>76</v>
      </c>
      <c r="T9" s="277"/>
      <c r="U9" s="277"/>
      <c r="V9" s="17"/>
      <c r="W9" s="30"/>
      <c r="X9" s="35"/>
      <c r="Y9" s="143"/>
      <c r="Z9" s="130"/>
    </row>
    <row r="10" spans="1:26" ht="31.5" customHeight="1">
      <c r="A10" s="142"/>
      <c r="B10" s="320"/>
      <c r="C10" s="321"/>
      <c r="D10" s="321"/>
      <c r="E10" s="321"/>
      <c r="F10" s="321"/>
      <c r="G10" s="321"/>
      <c r="H10" s="321"/>
      <c r="I10" s="322"/>
      <c r="J10" s="112"/>
      <c r="K10" s="33"/>
      <c r="L10" s="104"/>
      <c r="M10" s="269"/>
      <c r="N10" s="269"/>
      <c r="O10" s="269"/>
      <c r="P10" s="104"/>
      <c r="Q10" s="30"/>
      <c r="R10" s="24"/>
      <c r="S10" s="277"/>
      <c r="T10" s="277"/>
      <c r="U10" s="277"/>
      <c r="V10" s="17"/>
      <c r="W10" s="24"/>
      <c r="X10" s="17"/>
      <c r="Y10" s="143"/>
      <c r="Z10" s="130"/>
    </row>
    <row r="11" spans="1:26" ht="21" customHeight="1">
      <c r="A11" s="142"/>
      <c r="B11" s="320"/>
      <c r="C11" s="321"/>
      <c r="D11" s="321"/>
      <c r="E11" s="321"/>
      <c r="F11" s="321"/>
      <c r="G11" s="321"/>
      <c r="H11" s="321"/>
      <c r="I11" s="322"/>
      <c r="J11" s="113"/>
      <c r="K11" s="183"/>
      <c r="L11" s="104"/>
      <c r="M11" s="276" t="s">
        <v>75</v>
      </c>
      <c r="N11" s="277"/>
      <c r="O11" s="277"/>
      <c r="P11" s="17"/>
      <c r="Q11" s="183"/>
      <c r="R11" s="104"/>
      <c r="S11" s="276" t="s">
        <v>77</v>
      </c>
      <c r="T11" s="306"/>
      <c r="U11" s="306"/>
      <c r="V11" s="307"/>
      <c r="W11" s="32"/>
      <c r="X11" s="34"/>
      <c r="Y11" s="143"/>
      <c r="Z11" s="130"/>
    </row>
    <row r="12" spans="1:26" ht="12.75" customHeight="1">
      <c r="A12" s="142"/>
      <c r="B12" s="320"/>
      <c r="C12" s="321"/>
      <c r="D12" s="321"/>
      <c r="E12" s="321"/>
      <c r="F12" s="321"/>
      <c r="G12" s="321"/>
      <c r="H12" s="321"/>
      <c r="I12" s="322"/>
      <c r="J12" s="112"/>
      <c r="K12" s="28"/>
      <c r="L12" s="32"/>
      <c r="M12" s="306"/>
      <c r="N12" s="306"/>
      <c r="O12" s="306"/>
      <c r="P12" s="32"/>
      <c r="Q12" s="28"/>
      <c r="R12" s="32"/>
      <c r="S12" s="306"/>
      <c r="T12" s="306"/>
      <c r="U12" s="306"/>
      <c r="V12" s="307"/>
      <c r="W12" s="32"/>
      <c r="X12" s="34"/>
      <c r="Y12" s="143"/>
      <c r="Z12" s="130"/>
    </row>
    <row r="13" spans="1:26" ht="19.5" customHeight="1">
      <c r="A13" s="142"/>
      <c r="B13" s="320"/>
      <c r="C13" s="321"/>
      <c r="D13" s="321"/>
      <c r="E13" s="321"/>
      <c r="F13" s="321"/>
      <c r="G13" s="321"/>
      <c r="H13" s="321"/>
      <c r="I13" s="322"/>
      <c r="J13" s="112"/>
      <c r="K13" s="32"/>
      <c r="L13" s="104"/>
      <c r="M13" s="306"/>
      <c r="N13" s="306"/>
      <c r="O13" s="306"/>
      <c r="P13" s="32"/>
      <c r="Q13" s="32"/>
      <c r="R13" s="104"/>
      <c r="S13" s="306"/>
      <c r="T13" s="306"/>
      <c r="U13" s="306"/>
      <c r="V13" s="307"/>
      <c r="W13" s="32"/>
      <c r="X13" s="34"/>
      <c r="Y13" s="143"/>
      <c r="Z13" s="130"/>
    </row>
    <row r="14" spans="1:26" ht="14.25" customHeight="1">
      <c r="A14" s="142"/>
      <c r="B14" s="29"/>
      <c r="C14" s="21"/>
      <c r="D14" s="21"/>
      <c r="E14" s="21"/>
      <c r="F14" s="21"/>
      <c r="G14" s="21"/>
      <c r="H14" s="21"/>
      <c r="I14" s="22"/>
      <c r="J14" s="29"/>
      <c r="K14" s="21"/>
      <c r="L14" s="40"/>
      <c r="M14" s="21"/>
      <c r="N14" s="21"/>
      <c r="O14" s="21"/>
      <c r="P14" s="21"/>
      <c r="Q14" s="21"/>
      <c r="R14" s="40"/>
      <c r="S14" s="21"/>
      <c r="T14" s="21"/>
      <c r="U14" s="21"/>
      <c r="V14" s="22"/>
      <c r="W14" s="21"/>
      <c r="X14" s="21"/>
      <c r="Y14" s="143"/>
      <c r="Z14" s="130"/>
    </row>
    <row r="15" spans="1:26" ht="12.75">
      <c r="A15" s="142"/>
      <c r="B15" s="246" t="s">
        <v>78</v>
      </c>
      <c r="C15" s="289"/>
      <c r="D15" s="289"/>
      <c r="E15" s="289"/>
      <c r="F15" s="289"/>
      <c r="G15" s="289"/>
      <c r="H15" s="289"/>
      <c r="I15" s="290"/>
      <c r="J15" s="6"/>
      <c r="K15" s="270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2"/>
      <c r="W15" s="11"/>
      <c r="X15" s="11"/>
      <c r="Y15" s="143"/>
      <c r="Z15" s="130"/>
    </row>
    <row r="16" spans="1:26" ht="21" customHeight="1">
      <c r="A16" s="142"/>
      <c r="B16" s="291"/>
      <c r="C16" s="292"/>
      <c r="D16" s="292"/>
      <c r="E16" s="292"/>
      <c r="F16" s="292"/>
      <c r="G16" s="292"/>
      <c r="H16" s="292"/>
      <c r="I16" s="293"/>
      <c r="J16" s="6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4"/>
      <c r="W16" s="49"/>
      <c r="X16" s="11"/>
      <c r="Y16" s="143"/>
      <c r="Z16" s="130"/>
    </row>
    <row r="17" spans="1:26" ht="12.75">
      <c r="A17" s="142"/>
      <c r="B17" s="291"/>
      <c r="C17" s="292"/>
      <c r="D17" s="292"/>
      <c r="E17" s="292"/>
      <c r="F17" s="292"/>
      <c r="G17" s="292"/>
      <c r="H17" s="292"/>
      <c r="I17" s="293"/>
      <c r="J17" s="6"/>
      <c r="K17" s="278" t="s">
        <v>219</v>
      </c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85"/>
      <c r="W17" s="26"/>
      <c r="X17" s="11"/>
      <c r="Y17" s="143"/>
      <c r="Z17" s="130"/>
    </row>
    <row r="18" spans="1:26" ht="21" customHeight="1">
      <c r="A18" s="142"/>
      <c r="B18" s="291"/>
      <c r="C18" s="292"/>
      <c r="D18" s="292"/>
      <c r="E18" s="292"/>
      <c r="F18" s="292"/>
      <c r="G18" s="292"/>
      <c r="H18" s="292"/>
      <c r="I18" s="293"/>
      <c r="J18" s="6"/>
      <c r="K18" s="314"/>
      <c r="L18" s="315"/>
      <c r="M18" s="315"/>
      <c r="N18" s="315"/>
      <c r="O18" s="315"/>
      <c r="P18" s="98"/>
      <c r="Q18" s="311"/>
      <c r="R18" s="312"/>
      <c r="S18" s="312"/>
      <c r="T18" s="312"/>
      <c r="U18" s="312"/>
      <c r="V18" s="313"/>
      <c r="W18" s="49"/>
      <c r="X18" s="11"/>
      <c r="Y18" s="143"/>
      <c r="Z18" s="130"/>
    </row>
    <row r="19" spans="1:26" ht="12.75">
      <c r="A19" s="142"/>
      <c r="B19" s="291"/>
      <c r="C19" s="292"/>
      <c r="D19" s="292"/>
      <c r="E19" s="292"/>
      <c r="F19" s="292"/>
      <c r="G19" s="292"/>
      <c r="H19" s="292"/>
      <c r="I19" s="293"/>
      <c r="J19" s="6"/>
      <c r="K19" s="316" t="s">
        <v>220</v>
      </c>
      <c r="L19" s="317"/>
      <c r="M19" s="317"/>
      <c r="N19" s="317"/>
      <c r="O19" s="317"/>
      <c r="P19" s="26"/>
      <c r="Q19" s="278" t="s">
        <v>79</v>
      </c>
      <c r="R19" s="279"/>
      <c r="S19" s="279"/>
      <c r="T19" s="279"/>
      <c r="U19" s="279"/>
      <c r="V19" s="285"/>
      <c r="W19" s="26"/>
      <c r="X19" s="11"/>
      <c r="Y19" s="143"/>
      <c r="Z19" s="130"/>
    </row>
    <row r="20" spans="1:26" ht="21.75" customHeight="1">
      <c r="A20" s="142"/>
      <c r="B20" s="291"/>
      <c r="C20" s="292"/>
      <c r="D20" s="292"/>
      <c r="E20" s="292"/>
      <c r="F20" s="292"/>
      <c r="G20" s="292"/>
      <c r="H20" s="292"/>
      <c r="I20" s="293"/>
      <c r="J20" s="6"/>
      <c r="K20" s="305"/>
      <c r="L20" s="305"/>
      <c r="M20" s="305"/>
      <c r="N20" s="305"/>
      <c r="O20" s="305"/>
      <c r="P20" s="305"/>
      <c r="Q20" s="44"/>
      <c r="R20" s="280"/>
      <c r="S20" s="281"/>
      <c r="T20" s="281"/>
      <c r="U20" s="281"/>
      <c r="V20" s="282"/>
      <c r="W20" s="44"/>
      <c r="X20" s="11"/>
      <c r="Y20" s="143"/>
      <c r="Z20" s="130"/>
    </row>
    <row r="21" spans="1:26" ht="12.75" customHeight="1">
      <c r="A21" s="142"/>
      <c r="B21" s="291"/>
      <c r="C21" s="292"/>
      <c r="D21" s="292"/>
      <c r="E21" s="292"/>
      <c r="F21" s="292"/>
      <c r="G21" s="292"/>
      <c r="H21" s="292"/>
      <c r="I21" s="293"/>
      <c r="J21" s="6"/>
      <c r="K21" s="278" t="s">
        <v>150</v>
      </c>
      <c r="L21" s="279"/>
      <c r="M21" s="279"/>
      <c r="N21" s="279"/>
      <c r="O21" s="279"/>
      <c r="P21" s="279"/>
      <c r="Q21" s="26"/>
      <c r="R21" s="278" t="s">
        <v>151</v>
      </c>
      <c r="S21" s="279"/>
      <c r="T21" s="279"/>
      <c r="U21" s="279"/>
      <c r="V21" s="285"/>
      <c r="W21" s="26"/>
      <c r="X21" s="11"/>
      <c r="Y21" s="143"/>
      <c r="Z21" s="130"/>
    </row>
    <row r="22" spans="1:26" ht="21" customHeight="1">
      <c r="A22" s="142"/>
      <c r="B22" s="291"/>
      <c r="C22" s="292"/>
      <c r="D22" s="292"/>
      <c r="E22" s="292"/>
      <c r="F22" s="292"/>
      <c r="G22" s="292"/>
      <c r="H22" s="292"/>
      <c r="I22" s="293"/>
      <c r="J22" s="6"/>
      <c r="K22" s="280"/>
      <c r="L22" s="280"/>
      <c r="M22" s="280"/>
      <c r="N22" s="44"/>
      <c r="O22" s="280"/>
      <c r="P22" s="280"/>
      <c r="Q22" s="280"/>
      <c r="R22" s="280"/>
      <c r="S22" s="44"/>
      <c r="T22" s="280"/>
      <c r="U22" s="281"/>
      <c r="V22" s="282"/>
      <c r="W22" s="44"/>
      <c r="X22" s="11"/>
      <c r="Y22" s="143"/>
      <c r="Z22" s="130"/>
    </row>
    <row r="23" spans="1:26" ht="12.75">
      <c r="A23" s="142"/>
      <c r="B23" s="291"/>
      <c r="C23" s="292"/>
      <c r="D23" s="292"/>
      <c r="E23" s="292"/>
      <c r="F23" s="292"/>
      <c r="G23" s="292"/>
      <c r="H23" s="292"/>
      <c r="I23" s="293"/>
      <c r="J23" s="6"/>
      <c r="K23" s="278" t="s">
        <v>86</v>
      </c>
      <c r="L23" s="278"/>
      <c r="M23" s="278"/>
      <c r="N23" s="26"/>
      <c r="O23" s="278" t="s">
        <v>88</v>
      </c>
      <c r="P23" s="278"/>
      <c r="Q23" s="278"/>
      <c r="R23" s="278"/>
      <c r="S23" s="26"/>
      <c r="T23" s="278" t="s">
        <v>87</v>
      </c>
      <c r="U23" s="279"/>
      <c r="V23" s="285"/>
      <c r="W23" s="26"/>
      <c r="X23" s="12"/>
      <c r="Y23" s="143"/>
      <c r="Z23" s="130"/>
    </row>
    <row r="24" spans="1:26" ht="21.75" customHeight="1">
      <c r="A24" s="142"/>
      <c r="B24" s="23"/>
      <c r="C24" s="24"/>
      <c r="D24" s="24"/>
      <c r="E24" s="24"/>
      <c r="F24" s="24"/>
      <c r="G24" s="24"/>
      <c r="H24" s="24"/>
      <c r="I24" s="17"/>
      <c r="J24" s="6"/>
      <c r="K24" s="262"/>
      <c r="L24" s="262"/>
      <c r="M24" s="262"/>
      <c r="N24" s="262"/>
      <c r="O24" s="262"/>
      <c r="P24" s="26"/>
      <c r="Q24" s="258"/>
      <c r="R24" s="259"/>
      <c r="S24" s="259"/>
      <c r="T24" s="259"/>
      <c r="U24" s="259"/>
      <c r="V24" s="260"/>
      <c r="W24" s="26"/>
      <c r="X24" s="11"/>
      <c r="Y24" s="143"/>
      <c r="Z24" s="130"/>
    </row>
    <row r="25" spans="1:26" ht="12.75" customHeight="1">
      <c r="A25" s="142"/>
      <c r="B25" s="23"/>
      <c r="C25" s="24"/>
      <c r="D25" s="24"/>
      <c r="E25" s="24"/>
      <c r="F25" s="24"/>
      <c r="G25" s="24"/>
      <c r="H25" s="24"/>
      <c r="I25" s="17"/>
      <c r="J25" s="6"/>
      <c r="K25" s="278" t="s">
        <v>89</v>
      </c>
      <c r="L25" s="279"/>
      <c r="M25" s="279"/>
      <c r="N25" s="279"/>
      <c r="O25" s="279"/>
      <c r="P25" s="26"/>
      <c r="Q25" s="26"/>
      <c r="R25" s="278" t="s">
        <v>90</v>
      </c>
      <c r="S25" s="279"/>
      <c r="T25" s="279"/>
      <c r="U25" s="279"/>
      <c r="V25" s="134"/>
      <c r="W25" s="26"/>
      <c r="X25" s="11"/>
      <c r="Y25" s="143"/>
      <c r="Z25" s="130"/>
    </row>
    <row r="26" spans="1:26" ht="24" customHeight="1">
      <c r="A26" s="142"/>
      <c r="B26" s="23"/>
      <c r="C26" s="24"/>
      <c r="D26" s="24"/>
      <c r="E26" s="24"/>
      <c r="F26" s="24"/>
      <c r="G26" s="24"/>
      <c r="H26" s="24"/>
      <c r="I26" s="17"/>
      <c r="J26" s="6"/>
      <c r="K26" s="261"/>
      <c r="L26" s="261"/>
      <c r="M26" s="261"/>
      <c r="N26" s="261"/>
      <c r="O26" s="261"/>
      <c r="P26" s="26"/>
      <c r="Q26" s="258"/>
      <c r="R26" s="259"/>
      <c r="S26" s="259"/>
      <c r="T26" s="259"/>
      <c r="U26" s="259"/>
      <c r="V26" s="260"/>
      <c r="W26" s="26"/>
      <c r="X26" s="11"/>
      <c r="Y26" s="143"/>
      <c r="Z26" s="130"/>
    </row>
    <row r="27" spans="1:26" ht="12.75" customHeight="1">
      <c r="A27" s="142"/>
      <c r="B27" s="23"/>
      <c r="C27" s="24"/>
      <c r="D27" s="24"/>
      <c r="E27" s="24"/>
      <c r="F27" s="24"/>
      <c r="G27" s="24"/>
      <c r="H27" s="24"/>
      <c r="I27" s="17"/>
      <c r="J27" s="6"/>
      <c r="K27" s="266" t="s">
        <v>91</v>
      </c>
      <c r="L27" s="267"/>
      <c r="M27" s="267"/>
      <c r="N27" s="267"/>
      <c r="O27" s="267"/>
      <c r="P27" s="267"/>
      <c r="Q27" s="26"/>
      <c r="R27" s="278" t="s">
        <v>92</v>
      </c>
      <c r="S27" s="279"/>
      <c r="T27" s="279"/>
      <c r="U27" s="279"/>
      <c r="V27" s="134"/>
      <c r="W27" s="26"/>
      <c r="X27" s="11"/>
      <c r="Y27" s="143"/>
      <c r="Z27" s="130"/>
    </row>
    <row r="28" spans="1:26" ht="21" customHeight="1">
      <c r="A28" s="142"/>
      <c r="B28" s="23"/>
      <c r="C28" s="24"/>
      <c r="D28" s="24"/>
      <c r="E28" s="24"/>
      <c r="F28" s="24"/>
      <c r="G28" s="24"/>
      <c r="H28" s="24"/>
      <c r="I28" s="17"/>
      <c r="J28" s="6"/>
      <c r="K28" s="26"/>
      <c r="L28" s="45"/>
      <c r="M28" s="261"/>
      <c r="N28" s="261"/>
      <c r="O28" s="261"/>
      <c r="P28" s="261"/>
      <c r="Q28" s="261"/>
      <c r="R28" s="261"/>
      <c r="S28" s="261"/>
      <c r="T28" s="261"/>
      <c r="U28" s="26"/>
      <c r="V28" s="135"/>
      <c r="W28" s="26"/>
      <c r="X28" s="11"/>
      <c r="Y28" s="143"/>
      <c r="Z28" s="130"/>
    </row>
    <row r="29" spans="1:26" ht="12.75" customHeight="1">
      <c r="A29" s="142"/>
      <c r="B29" s="18"/>
      <c r="C29" s="19"/>
      <c r="D29" s="19"/>
      <c r="E29" s="19"/>
      <c r="F29" s="19"/>
      <c r="G29" s="19"/>
      <c r="H29" s="19"/>
      <c r="I29" s="25"/>
      <c r="J29" s="9"/>
      <c r="K29" s="48"/>
      <c r="L29" s="48"/>
      <c r="M29" s="287" t="s">
        <v>93</v>
      </c>
      <c r="N29" s="288"/>
      <c r="O29" s="288"/>
      <c r="P29" s="288"/>
      <c r="Q29" s="288"/>
      <c r="R29" s="288"/>
      <c r="S29" s="288"/>
      <c r="T29" s="288"/>
      <c r="U29" s="48"/>
      <c r="V29" s="136"/>
      <c r="W29" s="48"/>
      <c r="X29" s="11"/>
      <c r="Y29" s="143"/>
      <c r="Z29" s="130"/>
    </row>
    <row r="30" spans="1:26" ht="12.75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"/>
      <c r="X30" s="14"/>
      <c r="Y30" s="143"/>
      <c r="Z30" s="130"/>
    </row>
    <row r="31" spans="1:26" ht="12.75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"/>
      <c r="X31" s="14"/>
      <c r="Y31" s="143"/>
      <c r="Z31" s="130"/>
    </row>
    <row r="32" spans="1:26" ht="12.75">
      <c r="A32" s="142"/>
      <c r="B32" s="273" t="s">
        <v>1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5"/>
      <c r="W32" s="102"/>
      <c r="X32" s="103"/>
      <c r="Y32" s="143"/>
      <c r="Z32" s="130"/>
    </row>
    <row r="33" spans="1:29" ht="12.75">
      <c r="A33" s="142"/>
      <c r="B33" s="294" t="s">
        <v>214</v>
      </c>
      <c r="C33" s="295"/>
      <c r="D33" s="295"/>
      <c r="E33" s="295"/>
      <c r="F33" s="295"/>
      <c r="G33" s="295"/>
      <c r="H33" s="295"/>
      <c r="I33" s="296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3"/>
      <c r="Z33" s="130"/>
      <c r="AA33" s="1"/>
      <c r="AB33" s="1"/>
      <c r="AC33" s="1"/>
    </row>
    <row r="34" spans="1:26" ht="18.75" customHeight="1">
      <c r="A34" s="142"/>
      <c r="B34" s="297"/>
      <c r="C34" s="298"/>
      <c r="D34" s="298"/>
      <c r="E34" s="298"/>
      <c r="F34" s="298"/>
      <c r="G34" s="298"/>
      <c r="H34" s="298"/>
      <c r="I34" s="299"/>
      <c r="J34" s="6"/>
      <c r="K34" s="11"/>
      <c r="L34" s="184"/>
      <c r="M34" s="184"/>
      <c r="N34" s="286"/>
      <c r="O34" s="286"/>
      <c r="P34" s="286"/>
      <c r="Q34" s="11"/>
      <c r="R34" s="185"/>
      <c r="S34" s="185"/>
      <c r="T34" s="185"/>
      <c r="U34" s="185"/>
      <c r="V34" s="7"/>
      <c r="W34" s="11"/>
      <c r="X34" s="11"/>
      <c r="Y34" s="143"/>
      <c r="Z34" s="130"/>
    </row>
    <row r="35" spans="1:26" ht="12.75">
      <c r="A35" s="142"/>
      <c r="B35" s="300"/>
      <c r="C35" s="301"/>
      <c r="D35" s="301"/>
      <c r="E35" s="301"/>
      <c r="F35" s="301"/>
      <c r="G35" s="301"/>
      <c r="H35" s="301"/>
      <c r="I35" s="302"/>
      <c r="J35" s="9"/>
      <c r="K35" s="12"/>
      <c r="L35" s="263" t="s">
        <v>94</v>
      </c>
      <c r="M35" s="263"/>
      <c r="N35" s="264"/>
      <c r="O35" s="48"/>
      <c r="P35" s="48"/>
      <c r="Q35" s="12"/>
      <c r="R35" s="265" t="s">
        <v>80</v>
      </c>
      <c r="S35" s="265"/>
      <c r="T35" s="265"/>
      <c r="U35" s="265"/>
      <c r="V35" s="10"/>
      <c r="W35" s="12"/>
      <c r="X35" s="12"/>
      <c r="Y35" s="143"/>
      <c r="Z35" s="130"/>
    </row>
    <row r="36" spans="1:26" ht="12.75">
      <c r="A36" s="142"/>
      <c r="B36" s="246" t="s">
        <v>95</v>
      </c>
      <c r="C36" s="247"/>
      <c r="D36" s="247"/>
      <c r="E36" s="247"/>
      <c r="F36" s="247"/>
      <c r="G36" s="247"/>
      <c r="H36" s="247"/>
      <c r="I36" s="248"/>
      <c r="J36" s="240" t="s">
        <v>215</v>
      </c>
      <c r="K36" s="241"/>
      <c r="L36" s="241"/>
      <c r="M36" s="242"/>
      <c r="N36" s="243" t="s">
        <v>216</v>
      </c>
      <c r="O36" s="244"/>
      <c r="P36" s="244"/>
      <c r="Q36" s="244"/>
      <c r="R36" s="244"/>
      <c r="S36" s="244"/>
      <c r="T36" s="244"/>
      <c r="U36" s="244"/>
      <c r="V36" s="245"/>
      <c r="W36" s="20"/>
      <c r="X36" s="116"/>
      <c r="Y36" s="143"/>
      <c r="Z36" s="130"/>
    </row>
    <row r="37" spans="1:26" ht="38.25" customHeight="1">
      <c r="A37" s="142"/>
      <c r="B37" s="249"/>
      <c r="C37" s="250"/>
      <c r="D37" s="250"/>
      <c r="E37" s="250"/>
      <c r="F37" s="250"/>
      <c r="G37" s="250"/>
      <c r="H37" s="250"/>
      <c r="I37" s="251"/>
      <c r="J37" s="252"/>
      <c r="K37" s="253"/>
      <c r="L37" s="253"/>
      <c r="M37" s="254"/>
      <c r="N37" s="255"/>
      <c r="O37" s="256"/>
      <c r="P37" s="256"/>
      <c r="Q37" s="256"/>
      <c r="R37" s="256"/>
      <c r="S37" s="256"/>
      <c r="T37" s="256"/>
      <c r="U37" s="256"/>
      <c r="V37" s="257"/>
      <c r="W37" s="101"/>
      <c r="X37" s="137"/>
      <c r="Y37" s="143"/>
      <c r="Z37" s="130"/>
    </row>
    <row r="38" spans="1:26" ht="12.75">
      <c r="A38" s="142"/>
      <c r="B38" s="239" t="s">
        <v>222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168"/>
      <c r="W38" s="1"/>
      <c r="Y38" s="143"/>
      <c r="Z38" s="130"/>
    </row>
    <row r="39" spans="1:26" ht="12.75">
      <c r="A39" s="142"/>
      <c r="B39" s="283" t="s">
        <v>221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12"/>
      <c r="V39" s="1"/>
      <c r="W39" s="1"/>
      <c r="Y39" s="143"/>
      <c r="Z39" s="130"/>
    </row>
    <row r="40" spans="1:26" ht="12.75">
      <c r="A40" s="1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43"/>
      <c r="Z40" s="130"/>
    </row>
    <row r="41" spans="1:26" ht="12.75">
      <c r="A41" s="1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143"/>
      <c r="Z41" s="130"/>
    </row>
    <row r="42" spans="1:26" ht="12.75">
      <c r="A42" s="142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26"/>
      <c r="Y42" s="143"/>
      <c r="Z42" s="130"/>
    </row>
    <row r="43" spans="1:26" ht="12.75">
      <c r="A43" s="142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26"/>
      <c r="Y43" s="143"/>
      <c r="Z43" s="130"/>
    </row>
    <row r="44" spans="1:26" ht="12.75">
      <c r="A44" s="142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26"/>
      <c r="Y44" s="143"/>
      <c r="Z44" s="130"/>
    </row>
    <row r="45" spans="1:26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6"/>
      <c r="Y45" s="14"/>
      <c r="Z45" s="130"/>
    </row>
    <row r="46" spans="1:26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6"/>
      <c r="Y46" s="14"/>
      <c r="Z46" s="130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6"/>
      <c r="Y47" s="14"/>
      <c r="Z47" s="130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6"/>
      <c r="Y48" s="14"/>
      <c r="Z48" s="130"/>
    </row>
    <row r="49" spans="1:26" ht="10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6"/>
      <c r="Y49" s="14"/>
      <c r="Z49" s="130"/>
    </row>
    <row r="50" spans="1:26" ht="12.75" hidden="1">
      <c r="A50" s="127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Y50" s="2"/>
      <c r="Z50" s="1"/>
    </row>
    <row r="51" spans="1:26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6"/>
      <c r="Y51" s="2"/>
      <c r="Z51" s="1"/>
    </row>
    <row r="52" spans="1:26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6"/>
      <c r="Y52" s="2"/>
      <c r="Z52" s="1"/>
    </row>
    <row r="53" spans="1:25" ht="12.75">
      <c r="A53" s="2"/>
      <c r="Y53" s="2"/>
    </row>
    <row r="54" spans="1:25" ht="12.75">
      <c r="A54" s="2"/>
      <c r="Y54" s="2"/>
    </row>
    <row r="55" spans="1:25" ht="12.75">
      <c r="A55" s="2"/>
      <c r="Y55" s="2"/>
    </row>
    <row r="56" spans="1:25" ht="12.75">
      <c r="A56" s="2"/>
      <c r="Y56" s="2"/>
    </row>
    <row r="59" ht="12.75" customHeight="1"/>
    <row r="60" ht="12.75" customHeight="1"/>
    <row r="61" ht="12.75" customHeight="1"/>
    <row r="66" ht="12.75" customHeight="1"/>
    <row r="67" ht="12.75" customHeight="1"/>
  </sheetData>
  <sheetProtection formatCells="0" formatRows="0" insertColumns="0" insertRows="0" deleteColumns="0" deleteRows="0" selectLockedCells="1"/>
  <mergeCells count="49"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  <mergeCell ref="R21:V21"/>
    <mergeCell ref="K16:V16"/>
    <mergeCell ref="K17:V17"/>
    <mergeCell ref="K20:P20"/>
    <mergeCell ref="K21:P21"/>
    <mergeCell ref="R20:V20"/>
    <mergeCell ref="B39:T39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Q26:V26"/>
    <mergeCell ref="K26:O26"/>
    <mergeCell ref="K24:O24"/>
    <mergeCell ref="L35:N35"/>
    <mergeCell ref="R35:U35"/>
    <mergeCell ref="K27:P27"/>
    <mergeCell ref="B38:U38"/>
    <mergeCell ref="J36:M36"/>
    <mergeCell ref="N36:V36"/>
    <mergeCell ref="B36:I36"/>
    <mergeCell ref="B37:I37"/>
    <mergeCell ref="J37:M37"/>
    <mergeCell ref="N37:V37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$AC$32:$AC$38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3"/>
  <sheetViews>
    <sheetView view="pageBreakPreview" zoomScaleSheetLayoutView="100" zoomScalePageLayoutView="0" workbookViewId="0" topLeftCell="A22">
      <selection activeCell="F32" sqref="F32:M32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710937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AA1" s="1">
        <v>20</v>
      </c>
      <c r="AB1" s="1">
        <v>25</v>
      </c>
      <c r="AC1">
        <v>30</v>
      </c>
    </row>
    <row r="2" spans="1:29" ht="5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AA2" s="1">
        <v>23</v>
      </c>
      <c r="AB2" s="1">
        <v>28</v>
      </c>
      <c r="AC2">
        <v>33</v>
      </c>
    </row>
    <row r="3" spans="1:29" ht="13.5" customHeight="1">
      <c r="A3" s="141"/>
      <c r="B3" s="353" t="s">
        <v>196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5"/>
      <c r="V3" s="92"/>
      <c r="W3" s="92"/>
      <c r="X3" s="93"/>
      <c r="Y3" s="141"/>
      <c r="AA3" s="1">
        <v>1</v>
      </c>
      <c r="AB3" s="1">
        <v>1</v>
      </c>
      <c r="AC3">
        <v>1</v>
      </c>
    </row>
    <row r="4" spans="1:27" ht="0.75" customHeight="1">
      <c r="A4" s="141"/>
      <c r="B4" s="356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8"/>
      <c r="V4" s="94"/>
      <c r="W4" s="94"/>
      <c r="X4" s="95"/>
      <c r="Y4" s="141"/>
      <c r="Z4" s="1"/>
      <c r="AA4" s="1"/>
    </row>
    <row r="5" spans="1:27" ht="3.75" customHeight="1">
      <c r="A5" s="141"/>
      <c r="B5" s="359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1"/>
      <c r="V5" s="96"/>
      <c r="W5" s="96"/>
      <c r="X5" s="97"/>
      <c r="Y5" s="141"/>
      <c r="Z5" s="1"/>
      <c r="AA5" s="1"/>
    </row>
    <row r="6" spans="1:27" ht="27" customHeight="1">
      <c r="A6" s="141"/>
      <c r="B6" s="362" t="s">
        <v>290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4"/>
      <c r="V6" s="84"/>
      <c r="W6" s="84"/>
      <c r="X6" s="85"/>
      <c r="Y6" s="141"/>
      <c r="Z6" s="1"/>
      <c r="AA6" s="1"/>
    </row>
    <row r="7" spans="1:27" ht="12.75">
      <c r="A7" s="141"/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7"/>
      <c r="V7" s="86"/>
      <c r="W7" s="86"/>
      <c r="X7" s="87"/>
      <c r="Y7" s="141"/>
      <c r="Z7" s="1"/>
      <c r="AA7" s="1"/>
    </row>
    <row r="8" spans="1:27" ht="12.75">
      <c r="A8" s="141"/>
      <c r="B8" s="368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70"/>
      <c r="V8" s="88"/>
      <c r="W8" s="88"/>
      <c r="X8" s="89"/>
      <c r="Y8" s="141"/>
      <c r="Z8" s="1"/>
      <c r="AA8" s="1"/>
    </row>
    <row r="9" spans="1:27" ht="12.75">
      <c r="A9" s="141"/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70"/>
      <c r="V9" s="88"/>
      <c r="W9" s="88"/>
      <c r="X9" s="89"/>
      <c r="Y9" s="141"/>
      <c r="Z9" s="1"/>
      <c r="AA9" s="1"/>
    </row>
    <row r="10" spans="1:27" ht="12.75">
      <c r="A10" s="141"/>
      <c r="B10" s="368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70"/>
      <c r="V10" s="88"/>
      <c r="W10" s="88"/>
      <c r="X10" s="89"/>
      <c r="Y10" s="141"/>
      <c r="Z10" s="1"/>
      <c r="AA10" s="1"/>
    </row>
    <row r="11" spans="1:27" ht="12.75">
      <c r="A11" s="141"/>
      <c r="B11" s="368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70"/>
      <c r="V11" s="88"/>
      <c r="W11" s="88"/>
      <c r="X11" s="89"/>
      <c r="Y11" s="141"/>
      <c r="Z11" s="1"/>
      <c r="AA11" s="1"/>
    </row>
    <row r="12" spans="1:27" ht="12.75">
      <c r="A12" s="141"/>
      <c r="B12" s="368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70"/>
      <c r="V12" s="88"/>
      <c r="W12" s="88"/>
      <c r="X12" s="89"/>
      <c r="Y12" s="141"/>
      <c r="Z12" s="1"/>
      <c r="AA12" s="1"/>
    </row>
    <row r="13" spans="1:27" ht="12.75">
      <c r="A13" s="141"/>
      <c r="B13" s="368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70"/>
      <c r="V13" s="88"/>
      <c r="W13" s="88"/>
      <c r="X13" s="89"/>
      <c r="Y13" s="141"/>
      <c r="Z13" s="1"/>
      <c r="AA13" s="1"/>
    </row>
    <row r="14" spans="1:27" ht="12.75">
      <c r="A14" s="141"/>
      <c r="B14" s="368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70"/>
      <c r="V14" s="88"/>
      <c r="W14" s="88"/>
      <c r="X14" s="89"/>
      <c r="Y14" s="141"/>
      <c r="Z14" s="1"/>
      <c r="AA14" s="1"/>
    </row>
    <row r="15" spans="1:27" ht="48" customHeight="1">
      <c r="A15" s="141"/>
      <c r="B15" s="371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3"/>
      <c r="V15" s="90"/>
      <c r="W15" s="90"/>
      <c r="X15" s="91"/>
      <c r="Y15" s="141"/>
      <c r="Z15" s="1"/>
      <c r="AA15" s="1"/>
    </row>
    <row r="16" spans="1:27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Y16" s="141"/>
      <c r="Z16" s="1"/>
      <c r="AA16" s="1"/>
    </row>
    <row r="17" spans="1:27" ht="17.25" customHeight="1">
      <c r="A17" s="141"/>
      <c r="B17" s="343" t="s">
        <v>175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5"/>
      <c r="V17" s="114"/>
      <c r="W17" s="114"/>
      <c r="X17" s="115"/>
      <c r="Y17" s="141"/>
      <c r="Z17" s="1"/>
      <c r="AA17" s="1"/>
    </row>
    <row r="18" spans="1:27" ht="39" customHeight="1">
      <c r="A18" s="205"/>
      <c r="B18" s="374" t="s">
        <v>164</v>
      </c>
      <c r="C18" s="375"/>
      <c r="D18" s="375"/>
      <c r="E18" s="376"/>
      <c r="F18" s="350" t="s">
        <v>165</v>
      </c>
      <c r="G18" s="351"/>
      <c r="H18" s="351"/>
      <c r="I18" s="351"/>
      <c r="J18" s="351"/>
      <c r="K18" s="352"/>
      <c r="L18" s="348" t="s">
        <v>166</v>
      </c>
      <c r="M18" s="349"/>
      <c r="N18" s="348" t="s">
        <v>167</v>
      </c>
      <c r="O18" s="349"/>
      <c r="P18" s="348" t="s">
        <v>4</v>
      </c>
      <c r="Q18" s="349"/>
      <c r="R18" s="348" t="s">
        <v>6</v>
      </c>
      <c r="S18" s="349"/>
      <c r="T18" s="348" t="s">
        <v>168</v>
      </c>
      <c r="U18" s="349"/>
      <c r="V18" s="31"/>
      <c r="W18" s="31"/>
      <c r="X18" s="31"/>
      <c r="Y18" s="141"/>
      <c r="Z18" s="1"/>
      <c r="AA18" s="1"/>
    </row>
    <row r="19" spans="1:27" ht="12.75" customHeight="1">
      <c r="A19" s="206"/>
      <c r="B19" s="202"/>
      <c r="C19" s="194"/>
      <c r="D19" s="194"/>
      <c r="E19" s="203"/>
      <c r="F19" s="340" t="s">
        <v>169</v>
      </c>
      <c r="G19" s="341"/>
      <c r="H19" s="341"/>
      <c r="I19" s="341"/>
      <c r="J19" s="341"/>
      <c r="K19" s="342"/>
      <c r="L19" s="340" t="s">
        <v>170</v>
      </c>
      <c r="M19" s="342"/>
      <c r="N19" s="340" t="s">
        <v>171</v>
      </c>
      <c r="O19" s="342"/>
      <c r="P19" s="336" t="s">
        <v>171</v>
      </c>
      <c r="Q19" s="337"/>
      <c r="R19" s="336" t="s">
        <v>171</v>
      </c>
      <c r="S19" s="337"/>
      <c r="T19" s="58"/>
      <c r="U19" s="75" t="s">
        <v>171</v>
      </c>
      <c r="V19" s="31"/>
      <c r="W19" s="31"/>
      <c r="X19" s="31"/>
      <c r="Y19" s="141"/>
      <c r="Z19" s="1"/>
      <c r="AA19" s="1"/>
    </row>
    <row r="20" spans="1:27" ht="29.25" customHeight="1">
      <c r="A20" s="205"/>
      <c r="B20" s="202"/>
      <c r="C20" s="194"/>
      <c r="D20" s="194"/>
      <c r="E20" s="203"/>
      <c r="F20" s="329"/>
      <c r="G20" s="330"/>
      <c r="H20" s="330"/>
      <c r="I20" s="330"/>
      <c r="J20" s="330"/>
      <c r="K20" s="331"/>
      <c r="L20" s="332"/>
      <c r="M20" s="333"/>
      <c r="N20" s="332"/>
      <c r="O20" s="333"/>
      <c r="P20" s="336" t="s">
        <v>171</v>
      </c>
      <c r="Q20" s="337"/>
      <c r="R20" s="336" t="s">
        <v>171</v>
      </c>
      <c r="S20" s="337"/>
      <c r="T20" s="58"/>
      <c r="U20" s="199"/>
      <c r="V20" s="31"/>
      <c r="W20" s="31"/>
      <c r="X20" s="31"/>
      <c r="Y20" s="141"/>
      <c r="Z20" s="1"/>
      <c r="AA20" s="1"/>
    </row>
    <row r="21" spans="1:27" ht="29.25" customHeight="1">
      <c r="A21" s="205"/>
      <c r="B21" s="202"/>
      <c r="C21" s="194"/>
      <c r="D21" s="194"/>
      <c r="E21" s="203"/>
      <c r="F21" s="329"/>
      <c r="G21" s="330"/>
      <c r="H21" s="330"/>
      <c r="I21" s="330"/>
      <c r="J21" s="330"/>
      <c r="K21" s="331"/>
      <c r="L21" s="332"/>
      <c r="M21" s="333"/>
      <c r="N21" s="332"/>
      <c r="O21" s="333"/>
      <c r="P21" s="336" t="s">
        <v>171</v>
      </c>
      <c r="Q21" s="337"/>
      <c r="R21" s="336" t="s">
        <v>171</v>
      </c>
      <c r="S21" s="337"/>
      <c r="T21" s="58"/>
      <c r="U21" s="199"/>
      <c r="V21" s="31"/>
      <c r="W21" s="31"/>
      <c r="X21" s="31"/>
      <c r="Y21" s="141"/>
      <c r="Z21" s="1"/>
      <c r="AA21" s="1"/>
    </row>
    <row r="22" spans="1:27" ht="29.25" customHeight="1">
      <c r="A22" s="205"/>
      <c r="B22" s="202"/>
      <c r="C22" s="194"/>
      <c r="D22" s="194"/>
      <c r="E22" s="203"/>
      <c r="F22" s="329"/>
      <c r="G22" s="330"/>
      <c r="H22" s="330"/>
      <c r="I22" s="330"/>
      <c r="J22" s="330"/>
      <c r="K22" s="331"/>
      <c r="L22" s="332"/>
      <c r="M22" s="333"/>
      <c r="N22" s="332"/>
      <c r="O22" s="333"/>
      <c r="P22" s="336" t="s">
        <v>171</v>
      </c>
      <c r="Q22" s="337"/>
      <c r="R22" s="336" t="s">
        <v>171</v>
      </c>
      <c r="S22" s="337"/>
      <c r="T22" s="58"/>
      <c r="U22" s="199"/>
      <c r="V22" s="31"/>
      <c r="W22" s="31"/>
      <c r="X22" s="31"/>
      <c r="Y22" s="141"/>
      <c r="Z22" s="1"/>
      <c r="AA22" s="1"/>
    </row>
    <row r="23" spans="1:27" ht="29.25" customHeight="1">
      <c r="A23" s="205"/>
      <c r="B23" s="202"/>
      <c r="C23" s="194"/>
      <c r="D23" s="194"/>
      <c r="E23" s="203"/>
      <c r="F23" s="329"/>
      <c r="G23" s="330"/>
      <c r="H23" s="330"/>
      <c r="I23" s="330"/>
      <c r="J23" s="330"/>
      <c r="K23" s="331"/>
      <c r="L23" s="332"/>
      <c r="M23" s="333"/>
      <c r="N23" s="332"/>
      <c r="O23" s="333"/>
      <c r="P23" s="336" t="s">
        <v>171</v>
      </c>
      <c r="Q23" s="337"/>
      <c r="R23" s="336" t="s">
        <v>171</v>
      </c>
      <c r="S23" s="337"/>
      <c r="T23" s="58"/>
      <c r="U23" s="199"/>
      <c r="V23" s="31"/>
      <c r="W23" s="31"/>
      <c r="X23" s="31"/>
      <c r="Y23" s="141"/>
      <c r="Z23" s="1"/>
      <c r="AA23" s="1"/>
    </row>
    <row r="24" spans="1:27" ht="24" customHeight="1">
      <c r="A24" s="206"/>
      <c r="B24" s="202"/>
      <c r="C24" s="194"/>
      <c r="D24" s="194"/>
      <c r="E24" s="203"/>
      <c r="F24" s="350" t="s">
        <v>172</v>
      </c>
      <c r="G24" s="351"/>
      <c r="H24" s="351"/>
      <c r="I24" s="351"/>
      <c r="J24" s="351"/>
      <c r="K24" s="352"/>
      <c r="L24" s="350" t="s">
        <v>292</v>
      </c>
      <c r="M24" s="352"/>
      <c r="N24" s="350" t="s">
        <v>171</v>
      </c>
      <c r="O24" s="352"/>
      <c r="P24" s="350" t="s">
        <v>171</v>
      </c>
      <c r="Q24" s="352"/>
      <c r="R24" s="350" t="s">
        <v>171</v>
      </c>
      <c r="S24" s="352"/>
      <c r="T24" s="58"/>
      <c r="U24" s="75" t="s">
        <v>171</v>
      </c>
      <c r="V24" s="31"/>
      <c r="W24" s="31"/>
      <c r="X24" s="31"/>
      <c r="Y24" s="141"/>
      <c r="Z24" s="1"/>
      <c r="AA24" s="1"/>
    </row>
    <row r="25" spans="1:27" ht="28.5" customHeight="1">
      <c r="A25" s="205"/>
      <c r="B25" s="202"/>
      <c r="C25" s="194"/>
      <c r="D25" s="194"/>
      <c r="E25" s="203"/>
      <c r="F25" s="329"/>
      <c r="G25" s="330"/>
      <c r="H25" s="330"/>
      <c r="I25" s="330"/>
      <c r="J25" s="330"/>
      <c r="K25" s="331"/>
      <c r="L25" s="346"/>
      <c r="M25" s="347"/>
      <c r="N25" s="332"/>
      <c r="O25" s="333"/>
      <c r="P25" s="332"/>
      <c r="Q25" s="333"/>
      <c r="R25" s="338"/>
      <c r="S25" s="339"/>
      <c r="T25" s="200"/>
      <c r="U25" s="199"/>
      <c r="V25" s="31"/>
      <c r="W25" s="31"/>
      <c r="X25" s="31"/>
      <c r="Y25" s="141"/>
      <c r="Z25" s="1"/>
      <c r="AA25" s="1"/>
    </row>
    <row r="26" spans="1:27" ht="28.5" customHeight="1">
      <c r="A26" s="205"/>
      <c r="B26" s="202"/>
      <c r="C26" s="194"/>
      <c r="D26" s="194"/>
      <c r="E26" s="203"/>
      <c r="F26" s="329"/>
      <c r="G26" s="330"/>
      <c r="H26" s="330"/>
      <c r="I26" s="330"/>
      <c r="J26" s="330"/>
      <c r="K26" s="331"/>
      <c r="L26" s="332"/>
      <c r="M26" s="333"/>
      <c r="N26" s="332"/>
      <c r="O26" s="333"/>
      <c r="P26" s="332"/>
      <c r="Q26" s="333"/>
      <c r="R26" s="338"/>
      <c r="S26" s="339"/>
      <c r="T26" s="200"/>
      <c r="U26" s="199"/>
      <c r="V26" s="31"/>
      <c r="W26" s="31"/>
      <c r="X26" s="31"/>
      <c r="Y26" s="141"/>
      <c r="Z26" s="1"/>
      <c r="AA26" s="1"/>
    </row>
    <row r="27" spans="1:27" ht="28.5" customHeight="1">
      <c r="A27" s="205"/>
      <c r="B27" s="202"/>
      <c r="C27" s="194"/>
      <c r="D27" s="194"/>
      <c r="E27" s="203"/>
      <c r="F27" s="329"/>
      <c r="G27" s="330"/>
      <c r="H27" s="330"/>
      <c r="I27" s="330"/>
      <c r="J27" s="330"/>
      <c r="K27" s="331"/>
      <c r="L27" s="332"/>
      <c r="M27" s="333"/>
      <c r="N27" s="332"/>
      <c r="O27" s="333"/>
      <c r="P27" s="332"/>
      <c r="Q27" s="333"/>
      <c r="R27" s="338"/>
      <c r="S27" s="339"/>
      <c r="T27" s="200"/>
      <c r="U27" s="199"/>
      <c r="V27" s="31"/>
      <c r="W27" s="31"/>
      <c r="X27" s="31"/>
      <c r="Y27" s="141"/>
      <c r="Z27" s="1"/>
      <c r="AA27" s="1"/>
    </row>
    <row r="28" spans="1:27" ht="28.5" customHeight="1">
      <c r="A28" s="205"/>
      <c r="B28" s="202"/>
      <c r="C28" s="194"/>
      <c r="D28" s="194"/>
      <c r="E28" s="203"/>
      <c r="F28" s="329"/>
      <c r="G28" s="330"/>
      <c r="H28" s="330"/>
      <c r="I28" s="330"/>
      <c r="J28" s="330"/>
      <c r="K28" s="331"/>
      <c r="L28" s="332"/>
      <c r="M28" s="333"/>
      <c r="N28" s="332"/>
      <c r="O28" s="333"/>
      <c r="P28" s="332"/>
      <c r="Q28" s="333"/>
      <c r="R28" s="338"/>
      <c r="S28" s="339"/>
      <c r="T28" s="200"/>
      <c r="U28" s="199"/>
      <c r="V28" s="31"/>
      <c r="W28" s="31"/>
      <c r="X28" s="31"/>
      <c r="Y28" s="141"/>
      <c r="Z28" s="1"/>
      <c r="AA28" s="1"/>
    </row>
    <row r="29" spans="1:27" ht="38.25">
      <c r="A29" s="206"/>
      <c r="B29" s="374" t="s">
        <v>173</v>
      </c>
      <c r="C29" s="375"/>
      <c r="D29" s="375"/>
      <c r="E29" s="376"/>
      <c r="F29" s="350" t="s">
        <v>174</v>
      </c>
      <c r="G29" s="351"/>
      <c r="H29" s="351"/>
      <c r="I29" s="351"/>
      <c r="J29" s="351"/>
      <c r="K29" s="351"/>
      <c r="L29" s="351"/>
      <c r="M29" s="352"/>
      <c r="N29" s="348" t="s">
        <v>167</v>
      </c>
      <c r="O29" s="349"/>
      <c r="P29" s="348" t="s">
        <v>5</v>
      </c>
      <c r="Q29" s="349"/>
      <c r="R29" s="348" t="s">
        <v>6</v>
      </c>
      <c r="S29" s="349"/>
      <c r="T29" s="201"/>
      <c r="U29" s="204" t="s">
        <v>168</v>
      </c>
      <c r="V29" s="83"/>
      <c r="W29" s="31"/>
      <c r="X29" s="31"/>
      <c r="Y29" s="141"/>
      <c r="Z29" s="1"/>
      <c r="AA29" s="1"/>
    </row>
    <row r="30" spans="1:27" ht="27.75" customHeight="1">
      <c r="A30" s="141"/>
      <c r="B30" s="202"/>
      <c r="C30" s="194"/>
      <c r="D30" s="194"/>
      <c r="E30" s="203"/>
      <c r="F30" s="329"/>
      <c r="G30" s="330"/>
      <c r="H30" s="330"/>
      <c r="I30" s="330"/>
      <c r="J30" s="330"/>
      <c r="K30" s="330"/>
      <c r="L30" s="330"/>
      <c r="M30" s="331"/>
      <c r="N30" s="332"/>
      <c r="O30" s="333"/>
      <c r="P30" s="332"/>
      <c r="Q30" s="333"/>
      <c r="R30" s="334"/>
      <c r="S30" s="335"/>
      <c r="T30" s="200"/>
      <c r="U30" s="199"/>
      <c r="Y30" s="141"/>
      <c r="Z30" s="1"/>
      <c r="AA30" s="1"/>
    </row>
    <row r="31" spans="1:27" ht="27.75" customHeight="1">
      <c r="A31" s="141"/>
      <c r="B31" s="202"/>
      <c r="C31" s="194"/>
      <c r="D31" s="194"/>
      <c r="E31" s="203"/>
      <c r="F31" s="329"/>
      <c r="G31" s="330"/>
      <c r="H31" s="330"/>
      <c r="I31" s="330"/>
      <c r="J31" s="330"/>
      <c r="K31" s="330"/>
      <c r="L31" s="330"/>
      <c r="M31" s="331"/>
      <c r="N31" s="332"/>
      <c r="O31" s="333"/>
      <c r="P31" s="332"/>
      <c r="Q31" s="333"/>
      <c r="R31" s="334"/>
      <c r="S31" s="335"/>
      <c r="T31" s="200"/>
      <c r="U31" s="199"/>
      <c r="Y31" s="141"/>
      <c r="Z31" s="1"/>
      <c r="AA31" s="1"/>
    </row>
    <row r="32" spans="1:27" ht="27.75" customHeight="1">
      <c r="A32" s="141"/>
      <c r="B32" s="202"/>
      <c r="C32" s="194"/>
      <c r="D32" s="194"/>
      <c r="E32" s="203"/>
      <c r="F32" s="329"/>
      <c r="G32" s="330"/>
      <c r="H32" s="330"/>
      <c r="I32" s="330"/>
      <c r="J32" s="330"/>
      <c r="K32" s="330"/>
      <c r="L32" s="330"/>
      <c r="M32" s="331"/>
      <c r="N32" s="332"/>
      <c r="O32" s="333"/>
      <c r="P32" s="332"/>
      <c r="Q32" s="333"/>
      <c r="R32" s="334"/>
      <c r="S32" s="335"/>
      <c r="T32" s="200"/>
      <c r="U32" s="199"/>
      <c r="Y32" s="141"/>
      <c r="Z32" s="1"/>
      <c r="AA32" s="1"/>
    </row>
    <row r="33" spans="1:27" ht="27.75" customHeight="1">
      <c r="A33" s="141"/>
      <c r="B33" s="202"/>
      <c r="C33" s="194"/>
      <c r="D33" s="194"/>
      <c r="E33" s="203"/>
      <c r="F33" s="329"/>
      <c r="G33" s="330"/>
      <c r="H33" s="330"/>
      <c r="I33" s="330"/>
      <c r="J33" s="330"/>
      <c r="K33" s="330"/>
      <c r="L33" s="330"/>
      <c r="M33" s="331"/>
      <c r="N33" s="332"/>
      <c r="O33" s="333"/>
      <c r="P33" s="332"/>
      <c r="Q33" s="333"/>
      <c r="R33" s="334"/>
      <c r="S33" s="335"/>
      <c r="T33" s="200"/>
      <c r="U33" s="199"/>
      <c r="Y33" s="141"/>
      <c r="Z33" s="1"/>
      <c r="AA33" s="1"/>
    </row>
    <row r="34" spans="1:27" ht="6.75" customHeight="1">
      <c r="A34" s="141"/>
      <c r="B34" s="173"/>
      <c r="C34" s="173"/>
      <c r="D34" s="173"/>
      <c r="E34" s="173"/>
      <c r="F34" s="141" t="s">
        <v>279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Y34" s="141"/>
      <c r="Z34" s="1"/>
      <c r="AA34" s="1"/>
    </row>
    <row r="35" spans="1:27" ht="12.75">
      <c r="A35" s="141"/>
      <c r="B35" s="377" t="s">
        <v>291</v>
      </c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Y35" s="141"/>
      <c r="Z35" s="1"/>
      <c r="AA35" s="1"/>
    </row>
    <row r="36" spans="1:27" ht="12.75">
      <c r="A36" s="141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Y36" s="141"/>
      <c r="Z36" s="1"/>
      <c r="AA36" s="1"/>
    </row>
    <row r="37" spans="1:27" ht="29.25" customHeight="1">
      <c r="A37" s="141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Y37" s="141"/>
      <c r="Z37" s="1"/>
      <c r="AA37" s="1"/>
    </row>
    <row r="38" spans="1:27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Y38" s="141"/>
      <c r="Z38" s="1"/>
      <c r="AA38" s="1"/>
    </row>
    <row r="39" spans="2:27" ht="12.75" hidden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Y39" s="141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Y43" s="1"/>
      <c r="Z43" s="1"/>
      <c r="AA43" s="1"/>
    </row>
  </sheetData>
  <sheetProtection formatCells="0" formatRows="0" selectLockedCells="1"/>
  <mergeCells count="83">
    <mergeCell ref="B35:W37"/>
    <mergeCell ref="B29:E29"/>
    <mergeCell ref="R24:S24"/>
    <mergeCell ref="N29:O29"/>
    <mergeCell ref="L24:M24"/>
    <mergeCell ref="F29:M29"/>
    <mergeCell ref="P29:Q29"/>
    <mergeCell ref="F24:K24"/>
    <mergeCell ref="N24:O24"/>
    <mergeCell ref="P24:Q24"/>
    <mergeCell ref="R19:S19"/>
    <mergeCell ref="L19:M19"/>
    <mergeCell ref="N19:O19"/>
    <mergeCell ref="P19:Q19"/>
    <mergeCell ref="P18:Q18"/>
    <mergeCell ref="R18:S18"/>
    <mergeCell ref="T18:U18"/>
    <mergeCell ref="F18:K18"/>
    <mergeCell ref="R30:S30"/>
    <mergeCell ref="R28:S28"/>
    <mergeCell ref="B3:U5"/>
    <mergeCell ref="B6:U6"/>
    <mergeCell ref="B7:U15"/>
    <mergeCell ref="L18:M18"/>
    <mergeCell ref="N18:O18"/>
    <mergeCell ref="B18:E18"/>
    <mergeCell ref="F19:K19"/>
    <mergeCell ref="B17:U17"/>
    <mergeCell ref="F25:K25"/>
    <mergeCell ref="L25:M25"/>
    <mergeCell ref="N25:O25"/>
    <mergeCell ref="R29:S29"/>
    <mergeCell ref="P25:Q25"/>
    <mergeCell ref="R25:S25"/>
    <mergeCell ref="F26:K26"/>
    <mergeCell ref="L26:M26"/>
    <mergeCell ref="P26:Q26"/>
    <mergeCell ref="R20:S20"/>
    <mergeCell ref="F23:K23"/>
    <mergeCell ref="L23:M23"/>
    <mergeCell ref="N23:O23"/>
    <mergeCell ref="P23:Q23"/>
    <mergeCell ref="R23:S23"/>
    <mergeCell ref="F20:K20"/>
    <mergeCell ref="L20:M20"/>
    <mergeCell ref="N20:O20"/>
    <mergeCell ref="P20:Q20"/>
    <mergeCell ref="N30:O30"/>
    <mergeCell ref="P30:Q30"/>
    <mergeCell ref="F30:M30"/>
    <mergeCell ref="F28:K28"/>
    <mergeCell ref="L28:M28"/>
    <mergeCell ref="N28:O28"/>
    <mergeCell ref="P28:Q28"/>
    <mergeCell ref="F21:K21"/>
    <mergeCell ref="F33:M33"/>
    <mergeCell ref="N33:O33"/>
    <mergeCell ref="P33:Q33"/>
    <mergeCell ref="R33:S33"/>
    <mergeCell ref="R21:S21"/>
    <mergeCell ref="F22:K22"/>
    <mergeCell ref="L22:M22"/>
    <mergeCell ref="N22:O22"/>
    <mergeCell ref="P22:Q22"/>
    <mergeCell ref="R22:S22"/>
    <mergeCell ref="L21:M21"/>
    <mergeCell ref="N21:O21"/>
    <mergeCell ref="P21:Q21"/>
    <mergeCell ref="R26:S26"/>
    <mergeCell ref="F27:K27"/>
    <mergeCell ref="L27:M27"/>
    <mergeCell ref="N27:O27"/>
    <mergeCell ref="P27:Q27"/>
    <mergeCell ref="R27:S27"/>
    <mergeCell ref="N26:O26"/>
    <mergeCell ref="F31:M31"/>
    <mergeCell ref="N31:O31"/>
    <mergeCell ref="P31:Q31"/>
    <mergeCell ref="R31:S31"/>
    <mergeCell ref="F32:M32"/>
    <mergeCell ref="N32:O32"/>
    <mergeCell ref="P32:Q32"/>
    <mergeCell ref="R32:S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6"/>
  <sheetViews>
    <sheetView view="pageBreakPreview" zoomScaleSheetLayoutView="100" zoomScalePageLayoutView="0" workbookViewId="0" topLeftCell="A22">
      <selection activeCell="T20" sqref="T20:X20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AA1">
        <v>5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AA2">
        <v>11</v>
      </c>
    </row>
    <row r="3" spans="1:27" ht="18" customHeight="1">
      <c r="A3" s="142"/>
      <c r="B3" s="402" t="s">
        <v>197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4"/>
      <c r="Y3" s="142"/>
      <c r="AA3">
        <v>1</v>
      </c>
    </row>
    <row r="4" spans="1:25" ht="52.5" customHeight="1">
      <c r="A4" s="206"/>
      <c r="B4" s="192" t="s">
        <v>2</v>
      </c>
      <c r="C4" s="414" t="s">
        <v>154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 t="s">
        <v>7</v>
      </c>
      <c r="R4" s="414"/>
      <c r="S4" s="414"/>
      <c r="T4" s="415" t="s">
        <v>198</v>
      </c>
      <c r="U4" s="416"/>
      <c r="V4" s="416"/>
      <c r="W4" s="416"/>
      <c r="X4" s="417"/>
      <c r="Y4" s="144"/>
    </row>
    <row r="5" spans="1:25" ht="30" customHeight="1">
      <c r="A5" s="142"/>
      <c r="B5" s="193">
        <v>1</v>
      </c>
      <c r="C5" s="382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4"/>
      <c r="Q5" s="380"/>
      <c r="R5" s="380"/>
      <c r="S5" s="380"/>
      <c r="T5" s="381"/>
      <c r="U5" s="381"/>
      <c r="V5" s="381"/>
      <c r="W5" s="381"/>
      <c r="X5" s="381"/>
      <c r="Y5" s="142"/>
    </row>
    <row r="6" spans="1:25" ht="30" customHeight="1">
      <c r="A6" s="142"/>
      <c r="B6" s="193">
        <v>2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80"/>
      <c r="R6" s="380"/>
      <c r="S6" s="380"/>
      <c r="T6" s="381"/>
      <c r="U6" s="381"/>
      <c r="V6" s="381"/>
      <c r="W6" s="381"/>
      <c r="X6" s="381"/>
      <c r="Y6" s="142"/>
    </row>
    <row r="7" spans="1:25" ht="30" customHeight="1">
      <c r="A7" s="142"/>
      <c r="B7" s="193">
        <v>3</v>
      </c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80"/>
      <c r="R7" s="380"/>
      <c r="S7" s="380"/>
      <c r="T7" s="381"/>
      <c r="U7" s="381"/>
      <c r="V7" s="381"/>
      <c r="W7" s="381"/>
      <c r="X7" s="381"/>
      <c r="Y7" s="142"/>
    </row>
    <row r="8" spans="1:25" ht="30" customHeight="1">
      <c r="A8" s="142"/>
      <c r="B8" s="193">
        <v>4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80"/>
      <c r="R8" s="380"/>
      <c r="S8" s="380"/>
      <c r="T8" s="381"/>
      <c r="U8" s="381"/>
      <c r="V8" s="381"/>
      <c r="W8" s="381"/>
      <c r="X8" s="381"/>
      <c r="Y8" s="142"/>
    </row>
    <row r="9" spans="1:25" ht="30" customHeight="1">
      <c r="A9" s="142"/>
      <c r="B9" s="193">
        <v>5</v>
      </c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80"/>
      <c r="R9" s="380"/>
      <c r="S9" s="380"/>
      <c r="T9" s="381"/>
      <c r="U9" s="381"/>
      <c r="V9" s="381"/>
      <c r="W9" s="381"/>
      <c r="X9" s="381"/>
      <c r="Y9" s="142"/>
    </row>
    <row r="10" spans="1:25" ht="30" customHeight="1">
      <c r="A10" s="142"/>
      <c r="B10" s="193">
        <v>6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80"/>
      <c r="R10" s="380"/>
      <c r="S10" s="380"/>
      <c r="T10" s="381"/>
      <c r="U10" s="381"/>
      <c r="V10" s="381"/>
      <c r="W10" s="381"/>
      <c r="X10" s="381"/>
      <c r="Y10" s="142"/>
    </row>
    <row r="11" spans="1:25" ht="30" customHeight="1">
      <c r="A11" s="142"/>
      <c r="B11" s="193">
        <v>7</v>
      </c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80"/>
      <c r="R11" s="380"/>
      <c r="S11" s="380"/>
      <c r="T11" s="381"/>
      <c r="U11" s="381"/>
      <c r="V11" s="381"/>
      <c r="W11" s="381"/>
      <c r="X11" s="381"/>
      <c r="Y11" s="142"/>
    </row>
    <row r="12" spans="1:25" ht="12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</row>
    <row r="13" spans="1:25" ht="18.75" customHeight="1">
      <c r="A13" s="142"/>
      <c r="B13" s="402" t="s">
        <v>185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4"/>
      <c r="Y13" s="142"/>
    </row>
    <row r="14" spans="1:25" ht="12.75">
      <c r="A14" s="142"/>
      <c r="B14" s="389" t="s">
        <v>3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1"/>
      <c r="O14" s="395" t="s">
        <v>67</v>
      </c>
      <c r="P14" s="396"/>
      <c r="Q14" s="396"/>
      <c r="R14" s="396"/>
      <c r="S14" s="397"/>
      <c r="T14" s="395" t="s">
        <v>58</v>
      </c>
      <c r="U14" s="396"/>
      <c r="V14" s="396"/>
      <c r="W14" s="396"/>
      <c r="X14" s="397"/>
      <c r="Y14" s="142"/>
    </row>
    <row r="15" spans="1:25" ht="12.75" customHeight="1">
      <c r="A15" s="142"/>
      <c r="B15" s="392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4"/>
      <c r="O15" s="398">
        <f>T15-1</f>
        <v>2008</v>
      </c>
      <c r="P15" s="398"/>
      <c r="Q15" s="398"/>
      <c r="R15" s="398"/>
      <c r="S15" s="398"/>
      <c r="T15" s="399">
        <v>2009</v>
      </c>
      <c r="U15" s="399"/>
      <c r="V15" s="399"/>
      <c r="W15" s="399"/>
      <c r="X15" s="399"/>
      <c r="Y15" s="142"/>
    </row>
    <row r="16" spans="1:25" ht="39.75" customHeight="1">
      <c r="A16" s="142"/>
      <c r="B16" s="405" t="s">
        <v>8</v>
      </c>
      <c r="C16" s="406"/>
      <c r="D16" s="406"/>
      <c r="E16" s="406"/>
      <c r="F16" s="407"/>
      <c r="G16" s="385" t="s">
        <v>204</v>
      </c>
      <c r="H16" s="385"/>
      <c r="I16" s="385"/>
      <c r="J16" s="385"/>
      <c r="K16" s="385"/>
      <c r="L16" s="385"/>
      <c r="M16" s="385"/>
      <c r="N16" s="385"/>
      <c r="O16" s="386"/>
      <c r="P16" s="387"/>
      <c r="Q16" s="387"/>
      <c r="R16" s="387"/>
      <c r="S16" s="388"/>
      <c r="T16" s="386"/>
      <c r="U16" s="387"/>
      <c r="V16" s="387"/>
      <c r="W16" s="387"/>
      <c r="X16" s="388"/>
      <c r="Y16" s="142"/>
    </row>
    <row r="17" spans="1:25" ht="25.5" customHeight="1">
      <c r="A17" s="142"/>
      <c r="B17" s="408"/>
      <c r="C17" s="409"/>
      <c r="D17" s="409"/>
      <c r="E17" s="409"/>
      <c r="F17" s="410"/>
      <c r="G17" s="385" t="s">
        <v>9</v>
      </c>
      <c r="H17" s="385"/>
      <c r="I17" s="385"/>
      <c r="J17" s="385"/>
      <c r="K17" s="385"/>
      <c r="L17" s="385"/>
      <c r="M17" s="385"/>
      <c r="N17" s="385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142"/>
    </row>
    <row r="18" spans="1:25" ht="12.75">
      <c r="A18" s="142"/>
      <c r="B18" s="411"/>
      <c r="C18" s="412"/>
      <c r="D18" s="412"/>
      <c r="E18" s="412"/>
      <c r="F18" s="413"/>
      <c r="G18" s="385" t="s">
        <v>10</v>
      </c>
      <c r="H18" s="385"/>
      <c r="I18" s="385"/>
      <c r="J18" s="385"/>
      <c r="K18" s="385"/>
      <c r="L18" s="385"/>
      <c r="M18" s="385"/>
      <c r="N18" s="385"/>
      <c r="O18" s="401">
        <f>O16+O17</f>
        <v>0</v>
      </c>
      <c r="P18" s="401"/>
      <c r="Q18" s="401"/>
      <c r="R18" s="401"/>
      <c r="S18" s="401"/>
      <c r="T18" s="401">
        <f>T16+T17</f>
        <v>0</v>
      </c>
      <c r="U18" s="401"/>
      <c r="V18" s="401"/>
      <c r="W18" s="401"/>
      <c r="X18" s="401"/>
      <c r="Y18" s="142"/>
    </row>
    <row r="19" spans="1:25" ht="12.75">
      <c r="A19" s="142"/>
      <c r="B19" s="433" t="s">
        <v>186</v>
      </c>
      <c r="C19" s="433"/>
      <c r="D19" s="433"/>
      <c r="E19" s="433"/>
      <c r="F19" s="433"/>
      <c r="G19" s="435" t="s">
        <v>217</v>
      </c>
      <c r="H19" s="436"/>
      <c r="I19" s="436"/>
      <c r="J19" s="436"/>
      <c r="K19" s="436"/>
      <c r="L19" s="436"/>
      <c r="M19" s="436"/>
      <c r="N19" s="437"/>
      <c r="O19" s="401">
        <f>SUM(O20,O21,O22,O23,O24,O25,O26)</f>
        <v>0</v>
      </c>
      <c r="P19" s="401"/>
      <c r="Q19" s="401"/>
      <c r="R19" s="401"/>
      <c r="S19" s="401"/>
      <c r="T19" s="401">
        <f>SUM(T20,T21,T22,T23,T24,T25,T26)</f>
        <v>0</v>
      </c>
      <c r="U19" s="401"/>
      <c r="V19" s="401"/>
      <c r="W19" s="401"/>
      <c r="X19" s="401"/>
      <c r="Y19" s="142"/>
    </row>
    <row r="20" spans="1:25" ht="12.75">
      <c r="A20" s="142"/>
      <c r="B20" s="433"/>
      <c r="C20" s="433"/>
      <c r="D20" s="433"/>
      <c r="E20" s="433"/>
      <c r="F20" s="433"/>
      <c r="G20" s="435" t="s">
        <v>187</v>
      </c>
      <c r="H20" s="422"/>
      <c r="I20" s="422"/>
      <c r="J20" s="422"/>
      <c r="K20" s="422"/>
      <c r="L20" s="422"/>
      <c r="M20" s="422"/>
      <c r="N20" s="423"/>
      <c r="O20" s="386"/>
      <c r="P20" s="387"/>
      <c r="Q20" s="387"/>
      <c r="R20" s="387"/>
      <c r="S20" s="388"/>
      <c r="T20" s="386"/>
      <c r="U20" s="387"/>
      <c r="V20" s="387"/>
      <c r="W20" s="387"/>
      <c r="X20" s="388"/>
      <c r="Y20" s="142"/>
    </row>
    <row r="21" spans="1:25" ht="12.75">
      <c r="A21" s="142"/>
      <c r="B21" s="433"/>
      <c r="C21" s="433"/>
      <c r="D21" s="433"/>
      <c r="E21" s="433"/>
      <c r="F21" s="433"/>
      <c r="G21" s="435" t="s">
        <v>188</v>
      </c>
      <c r="H21" s="422"/>
      <c r="I21" s="422"/>
      <c r="J21" s="422"/>
      <c r="K21" s="422"/>
      <c r="L21" s="422"/>
      <c r="M21" s="422"/>
      <c r="N21" s="423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142"/>
    </row>
    <row r="22" spans="1:25" ht="12.75">
      <c r="A22" s="142"/>
      <c r="B22" s="433"/>
      <c r="C22" s="433"/>
      <c r="D22" s="433"/>
      <c r="E22" s="433"/>
      <c r="F22" s="433"/>
      <c r="G22" s="435" t="s">
        <v>189</v>
      </c>
      <c r="H22" s="422"/>
      <c r="I22" s="422"/>
      <c r="J22" s="422"/>
      <c r="K22" s="422"/>
      <c r="L22" s="422"/>
      <c r="M22" s="422"/>
      <c r="N22" s="423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142"/>
    </row>
    <row r="23" spans="1:25" ht="25.5" customHeight="1">
      <c r="A23" s="142"/>
      <c r="B23" s="433"/>
      <c r="C23" s="433"/>
      <c r="D23" s="433"/>
      <c r="E23" s="433"/>
      <c r="F23" s="433"/>
      <c r="G23" s="402" t="s">
        <v>190</v>
      </c>
      <c r="H23" s="422"/>
      <c r="I23" s="422"/>
      <c r="J23" s="422"/>
      <c r="K23" s="422"/>
      <c r="L23" s="422"/>
      <c r="M23" s="422"/>
      <c r="N23" s="423"/>
      <c r="O23" s="386"/>
      <c r="P23" s="387"/>
      <c r="Q23" s="387"/>
      <c r="R23" s="387"/>
      <c r="S23" s="388"/>
      <c r="T23" s="386"/>
      <c r="U23" s="387"/>
      <c r="V23" s="387"/>
      <c r="W23" s="387"/>
      <c r="X23" s="388"/>
      <c r="Y23" s="142"/>
    </row>
    <row r="24" spans="1:25" ht="17.25" customHeight="1">
      <c r="A24" s="142"/>
      <c r="B24" s="433"/>
      <c r="C24" s="433"/>
      <c r="D24" s="433"/>
      <c r="E24" s="433"/>
      <c r="F24" s="433"/>
      <c r="G24" s="402" t="s">
        <v>191</v>
      </c>
      <c r="H24" s="422"/>
      <c r="I24" s="422"/>
      <c r="J24" s="422"/>
      <c r="K24" s="422"/>
      <c r="L24" s="422"/>
      <c r="M24" s="422"/>
      <c r="N24" s="423"/>
      <c r="O24" s="386"/>
      <c r="P24" s="387"/>
      <c r="Q24" s="387"/>
      <c r="R24" s="387"/>
      <c r="S24" s="388"/>
      <c r="T24" s="386"/>
      <c r="U24" s="387"/>
      <c r="V24" s="387"/>
      <c r="W24" s="387"/>
      <c r="X24" s="388"/>
      <c r="Y24" s="142"/>
    </row>
    <row r="25" spans="1:25" ht="29.25" customHeight="1">
      <c r="A25" s="142"/>
      <c r="B25" s="433"/>
      <c r="C25" s="433"/>
      <c r="D25" s="433"/>
      <c r="E25" s="433"/>
      <c r="F25" s="433"/>
      <c r="G25" s="402" t="s">
        <v>192</v>
      </c>
      <c r="H25" s="422"/>
      <c r="I25" s="422"/>
      <c r="J25" s="422"/>
      <c r="K25" s="422"/>
      <c r="L25" s="422"/>
      <c r="M25" s="422"/>
      <c r="N25" s="423"/>
      <c r="O25" s="386"/>
      <c r="P25" s="387"/>
      <c r="Q25" s="387"/>
      <c r="R25" s="387"/>
      <c r="S25" s="388"/>
      <c r="T25" s="386"/>
      <c r="U25" s="387"/>
      <c r="V25" s="387"/>
      <c r="W25" s="387"/>
      <c r="X25" s="388"/>
      <c r="Y25" s="142"/>
    </row>
    <row r="26" spans="1:25" ht="12.75" customHeight="1">
      <c r="A26" s="142"/>
      <c r="B26" s="433"/>
      <c r="C26" s="433"/>
      <c r="D26" s="433"/>
      <c r="E26" s="433"/>
      <c r="F26" s="433"/>
      <c r="G26" s="402" t="s">
        <v>286</v>
      </c>
      <c r="H26" s="422"/>
      <c r="I26" s="422"/>
      <c r="J26" s="422"/>
      <c r="K26" s="422"/>
      <c r="L26" s="422"/>
      <c r="M26" s="422"/>
      <c r="N26" s="423"/>
      <c r="O26" s="386"/>
      <c r="P26" s="387"/>
      <c r="Q26" s="387"/>
      <c r="R26" s="387"/>
      <c r="S26" s="388"/>
      <c r="T26" s="386"/>
      <c r="U26" s="387"/>
      <c r="V26" s="387"/>
      <c r="W26" s="387"/>
      <c r="X26" s="388"/>
      <c r="Y26" s="142"/>
    </row>
    <row r="27" spans="1:25" ht="12.75">
      <c r="A27" s="142"/>
      <c r="B27" s="434"/>
      <c r="C27" s="434"/>
      <c r="D27" s="434"/>
      <c r="E27" s="434"/>
      <c r="F27" s="434"/>
      <c r="G27" s="428" t="s">
        <v>10</v>
      </c>
      <c r="H27" s="429"/>
      <c r="I27" s="429"/>
      <c r="J27" s="429"/>
      <c r="K27" s="429"/>
      <c r="L27" s="429"/>
      <c r="M27" s="429"/>
      <c r="N27" s="430"/>
      <c r="O27" s="424">
        <f>SUM(O20:S26)</f>
        <v>0</v>
      </c>
      <c r="P27" s="424"/>
      <c r="Q27" s="424"/>
      <c r="R27" s="424"/>
      <c r="S27" s="424"/>
      <c r="T27" s="424">
        <f>SUM(T20:X26)</f>
        <v>0</v>
      </c>
      <c r="U27" s="424"/>
      <c r="V27" s="424"/>
      <c r="W27" s="424"/>
      <c r="X27" s="424"/>
      <c r="Y27" s="142"/>
    </row>
    <row r="28" spans="1:25" ht="21" customHeight="1">
      <c r="A28" s="142"/>
      <c r="B28" s="402" t="s">
        <v>152</v>
      </c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2"/>
      <c r="O28" s="425">
        <f>O18-O19</f>
        <v>0</v>
      </c>
      <c r="P28" s="426"/>
      <c r="Q28" s="426"/>
      <c r="R28" s="426"/>
      <c r="S28" s="427"/>
      <c r="T28" s="425">
        <f>T18-T19</f>
        <v>0</v>
      </c>
      <c r="U28" s="426"/>
      <c r="V28" s="426"/>
      <c r="W28" s="426"/>
      <c r="X28" s="427"/>
      <c r="Y28" s="142"/>
    </row>
    <row r="29" spans="1:25" ht="21.75" customHeight="1">
      <c r="A29" s="142"/>
      <c r="B29" s="402" t="s">
        <v>270</v>
      </c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2"/>
      <c r="O29" s="419"/>
      <c r="P29" s="420"/>
      <c r="Q29" s="420"/>
      <c r="R29" s="420"/>
      <c r="S29" s="421"/>
      <c r="T29" s="419"/>
      <c r="U29" s="420"/>
      <c r="V29" s="420"/>
      <c r="W29" s="420"/>
      <c r="X29" s="421"/>
      <c r="Y29" s="142"/>
    </row>
    <row r="30" spans="1:25" ht="27" customHeight="1">
      <c r="A30" s="143"/>
      <c r="B30" s="402" t="s">
        <v>153</v>
      </c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4"/>
      <c r="O30" s="418">
        <f>O28-O29</f>
        <v>0</v>
      </c>
      <c r="P30" s="418"/>
      <c r="Q30" s="418"/>
      <c r="R30" s="418"/>
      <c r="S30" s="418"/>
      <c r="T30" s="418">
        <f>T28-T29</f>
        <v>0</v>
      </c>
      <c r="U30" s="418"/>
      <c r="V30" s="418"/>
      <c r="W30" s="418"/>
      <c r="X30" s="418"/>
      <c r="Y30" s="142"/>
    </row>
    <row r="31" spans="1:25" ht="12.7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2.75">
      <c r="A32" s="142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142"/>
    </row>
    <row r="33" spans="1:25" ht="12.75">
      <c r="A33" s="142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2"/>
      <c r="Y33" s="142"/>
    </row>
    <row r="34" spans="1:25" ht="39" customHeight="1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</sheetData>
  <sheetProtection formatCells="0" formatRows="0" selectLockedCells="1"/>
  <mergeCells count="78">
    <mergeCell ref="B30:N30"/>
    <mergeCell ref="G27:N27"/>
    <mergeCell ref="B28:N28"/>
    <mergeCell ref="B29:N29"/>
    <mergeCell ref="B19:F27"/>
    <mergeCell ref="G23:N23"/>
    <mergeCell ref="G22:N22"/>
    <mergeCell ref="G19:N19"/>
    <mergeCell ref="G20:N20"/>
    <mergeCell ref="G21:N21"/>
    <mergeCell ref="T29:X29"/>
    <mergeCell ref="G24:N24"/>
    <mergeCell ref="G25:N25"/>
    <mergeCell ref="G26:N26"/>
    <mergeCell ref="O27:S27"/>
    <mergeCell ref="T27:X27"/>
    <mergeCell ref="O28:S28"/>
    <mergeCell ref="T28:X28"/>
    <mergeCell ref="O29:S29"/>
    <mergeCell ref="O30:S30"/>
    <mergeCell ref="T30:X30"/>
    <mergeCell ref="T23:X23"/>
    <mergeCell ref="T24:X24"/>
    <mergeCell ref="T25:X25"/>
    <mergeCell ref="T26:X26"/>
    <mergeCell ref="O23:S23"/>
    <mergeCell ref="O24:S24"/>
    <mergeCell ref="O25:S25"/>
    <mergeCell ref="O26:S26"/>
    <mergeCell ref="B3:X3"/>
    <mergeCell ref="C4:P4"/>
    <mergeCell ref="Q4:S4"/>
    <mergeCell ref="T4:X4"/>
    <mergeCell ref="T16:X16"/>
    <mergeCell ref="O22:S22"/>
    <mergeCell ref="O19:S19"/>
    <mergeCell ref="T22:X22"/>
    <mergeCell ref="T20:X20"/>
    <mergeCell ref="O21:S21"/>
    <mergeCell ref="T14:X14"/>
    <mergeCell ref="O15:S15"/>
    <mergeCell ref="T15:X15"/>
    <mergeCell ref="T21:X21"/>
    <mergeCell ref="O20:S20"/>
    <mergeCell ref="T19:X19"/>
    <mergeCell ref="O18:S18"/>
    <mergeCell ref="T18:X18"/>
    <mergeCell ref="O17:S17"/>
    <mergeCell ref="T17:X17"/>
    <mergeCell ref="C7:P7"/>
    <mergeCell ref="G17:N17"/>
    <mergeCell ref="G18:N18"/>
    <mergeCell ref="O16:S16"/>
    <mergeCell ref="B14:N15"/>
    <mergeCell ref="O14:S14"/>
    <mergeCell ref="B13:X13"/>
    <mergeCell ref="B16:F18"/>
    <mergeCell ref="G16:N16"/>
    <mergeCell ref="T9:X9"/>
    <mergeCell ref="C11:P11"/>
    <mergeCell ref="Q11:S11"/>
    <mergeCell ref="T11:X11"/>
    <mergeCell ref="C5:P5"/>
    <mergeCell ref="Q5:S5"/>
    <mergeCell ref="T5:X5"/>
    <mergeCell ref="C6:P6"/>
    <mergeCell ref="Q6:S6"/>
    <mergeCell ref="T6:X6"/>
    <mergeCell ref="C10:P10"/>
    <mergeCell ref="Q10:S10"/>
    <mergeCell ref="T10:X10"/>
    <mergeCell ref="Q7:S7"/>
    <mergeCell ref="T7:X7"/>
    <mergeCell ref="C8:P8"/>
    <mergeCell ref="Q8:S8"/>
    <mergeCell ref="T8:X8"/>
    <mergeCell ref="C9:P9"/>
    <mergeCell ref="Q9:S9"/>
  </mergeCells>
  <dataValidations count="1">
    <dataValidation allowBlank="1" showInputMessage="1" showErrorMessage="1" sqref="Q5:S11"/>
  </dataValidation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86" r:id="rId3"/>
  <headerFooter alignWithMargins="0">
    <oddFooter>&amp;LPROW_4.1/413_312/09/1/z&amp;RStrona 4 z 16</oddFooter>
  </headerFooter>
  <ignoredErrors>
    <ignoredError sqref="O27:O28 T27:T28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9">
      <selection activeCell="L22" sqref="L22:N22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53" t="s">
        <v>96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1"/>
      <c r="Y3" s="142"/>
    </row>
    <row r="4" spans="1:25" ht="12.75">
      <c r="A4" s="142"/>
      <c r="B4" s="392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4"/>
      <c r="Y4" s="142"/>
    </row>
    <row r="5" spans="1:25" ht="18" customHeight="1">
      <c r="A5" s="142"/>
      <c r="B5" s="402" t="s">
        <v>155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4"/>
      <c r="Y5" s="142"/>
    </row>
    <row r="6" spans="1:25" ht="188.25" customHeight="1">
      <c r="A6" s="142"/>
      <c r="B6" s="433" t="s">
        <v>245</v>
      </c>
      <c r="C6" s="433"/>
      <c r="D6" s="433"/>
      <c r="E6" s="433"/>
      <c r="F6" s="433"/>
      <c r="G6" s="433"/>
      <c r="H6" s="433"/>
      <c r="I6" s="433"/>
      <c r="J6" s="433"/>
      <c r="K6" s="382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4"/>
      <c r="Y6" s="142"/>
    </row>
    <row r="7" spans="1:25" ht="12.75">
      <c r="A7" s="142"/>
      <c r="B7" s="246" t="s">
        <v>223</v>
      </c>
      <c r="C7" s="453"/>
      <c r="D7" s="453"/>
      <c r="E7" s="453"/>
      <c r="F7" s="453"/>
      <c r="G7" s="453"/>
      <c r="H7" s="453"/>
      <c r="I7" s="453"/>
      <c r="J7" s="453"/>
      <c r="K7" s="454"/>
      <c r="L7" s="455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7"/>
      <c r="Y7" s="142"/>
    </row>
    <row r="8" spans="1:25" ht="16.5" customHeight="1">
      <c r="A8" s="142"/>
      <c r="B8" s="291"/>
      <c r="C8" s="292"/>
      <c r="D8" s="292"/>
      <c r="E8" s="292"/>
      <c r="F8" s="292"/>
      <c r="G8" s="292"/>
      <c r="H8" s="292"/>
      <c r="I8" s="292"/>
      <c r="J8" s="292"/>
      <c r="K8" s="458"/>
      <c r="L8" s="195"/>
      <c r="M8" s="37"/>
      <c r="N8" s="460" t="s">
        <v>199</v>
      </c>
      <c r="O8" s="460"/>
      <c r="P8" s="460"/>
      <c r="Q8" s="460"/>
      <c r="R8" s="460"/>
      <c r="S8" s="460"/>
      <c r="T8" s="460"/>
      <c r="U8" s="461"/>
      <c r="V8" s="461"/>
      <c r="W8" s="461"/>
      <c r="X8" s="322"/>
      <c r="Y8" s="142"/>
    </row>
    <row r="9" spans="1:25" ht="12.75">
      <c r="A9" s="142"/>
      <c r="B9" s="291"/>
      <c r="C9" s="292"/>
      <c r="D9" s="292"/>
      <c r="E9" s="292"/>
      <c r="F9" s="292"/>
      <c r="G9" s="292"/>
      <c r="H9" s="292"/>
      <c r="I9" s="292"/>
      <c r="J9" s="292"/>
      <c r="K9" s="459"/>
      <c r="L9" s="455"/>
      <c r="M9" s="460"/>
      <c r="N9" s="460"/>
      <c r="O9" s="460"/>
      <c r="P9" s="460"/>
      <c r="Q9" s="460"/>
      <c r="R9" s="460"/>
      <c r="S9" s="460"/>
      <c r="T9" s="460"/>
      <c r="U9" s="8"/>
      <c r="V9" s="8"/>
      <c r="W9" s="8"/>
      <c r="X9" s="27"/>
      <c r="Y9" s="142"/>
    </row>
    <row r="10" spans="1:25" ht="15.75" customHeight="1">
      <c r="A10" s="142"/>
      <c r="B10" s="291"/>
      <c r="C10" s="292"/>
      <c r="D10" s="292"/>
      <c r="E10" s="292"/>
      <c r="F10" s="292"/>
      <c r="G10" s="292"/>
      <c r="H10" s="292"/>
      <c r="I10" s="292"/>
      <c r="J10" s="292"/>
      <c r="K10" s="458"/>
      <c r="L10" s="195"/>
      <c r="M10" s="37"/>
      <c r="N10" s="460" t="s">
        <v>200</v>
      </c>
      <c r="O10" s="460"/>
      <c r="P10" s="460"/>
      <c r="Q10" s="460"/>
      <c r="R10" s="460"/>
      <c r="S10" s="460"/>
      <c r="T10" s="460"/>
      <c r="U10" s="461"/>
      <c r="V10" s="461"/>
      <c r="W10" s="461"/>
      <c r="X10" s="322"/>
      <c r="Y10" s="142"/>
    </row>
    <row r="11" spans="1:25" ht="21" customHeight="1">
      <c r="A11" s="142"/>
      <c r="B11" s="18"/>
      <c r="C11" s="19"/>
      <c r="D11" s="19"/>
      <c r="E11" s="19"/>
      <c r="F11" s="19"/>
      <c r="G11" s="19"/>
      <c r="H11" s="21"/>
      <c r="I11" s="21"/>
      <c r="J11" s="22"/>
      <c r="K11" s="472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5"/>
      <c r="Y11" s="142"/>
    </row>
    <row r="12" spans="1:25" ht="12.75">
      <c r="A12" s="142"/>
      <c r="B12" s="246" t="s">
        <v>201</v>
      </c>
      <c r="C12" s="247"/>
      <c r="D12" s="247"/>
      <c r="E12" s="247"/>
      <c r="F12" s="247"/>
      <c r="G12" s="247"/>
      <c r="H12" s="247"/>
      <c r="I12" s="247"/>
      <c r="J12" s="248"/>
      <c r="K12" s="240" t="s">
        <v>215</v>
      </c>
      <c r="L12" s="241"/>
      <c r="M12" s="241"/>
      <c r="N12" s="242"/>
      <c r="O12" s="439" t="s">
        <v>216</v>
      </c>
      <c r="P12" s="440"/>
      <c r="Q12" s="440"/>
      <c r="R12" s="440"/>
      <c r="S12" s="440"/>
      <c r="T12" s="440"/>
      <c r="U12" s="440"/>
      <c r="V12" s="440"/>
      <c r="W12" s="440"/>
      <c r="X12" s="441"/>
      <c r="Y12" s="142"/>
    </row>
    <row r="13" spans="1:25" ht="12.75">
      <c r="A13" s="142"/>
      <c r="B13" s="464"/>
      <c r="C13" s="465"/>
      <c r="D13" s="465"/>
      <c r="E13" s="465"/>
      <c r="F13" s="465"/>
      <c r="G13" s="465"/>
      <c r="H13" s="465"/>
      <c r="I13" s="465"/>
      <c r="J13" s="466"/>
      <c r="K13" s="444"/>
      <c r="L13" s="445"/>
      <c r="M13" s="445"/>
      <c r="N13" s="446"/>
      <c r="O13" s="442"/>
      <c r="P13" s="366"/>
      <c r="Q13" s="366"/>
      <c r="R13" s="366"/>
      <c r="S13" s="366"/>
      <c r="T13" s="366"/>
      <c r="U13" s="366"/>
      <c r="V13" s="366"/>
      <c r="W13" s="366"/>
      <c r="X13" s="367"/>
      <c r="Y13" s="142"/>
    </row>
    <row r="14" spans="1:25" ht="12.75">
      <c r="A14" s="142"/>
      <c r="B14" s="464"/>
      <c r="C14" s="465"/>
      <c r="D14" s="465"/>
      <c r="E14" s="465"/>
      <c r="F14" s="465"/>
      <c r="G14" s="465"/>
      <c r="H14" s="465"/>
      <c r="I14" s="465"/>
      <c r="J14" s="466"/>
      <c r="K14" s="447"/>
      <c r="L14" s="448"/>
      <c r="M14" s="448"/>
      <c r="N14" s="449"/>
      <c r="O14" s="368"/>
      <c r="P14" s="443"/>
      <c r="Q14" s="443"/>
      <c r="R14" s="443"/>
      <c r="S14" s="443"/>
      <c r="T14" s="443"/>
      <c r="U14" s="443"/>
      <c r="V14" s="443"/>
      <c r="W14" s="443"/>
      <c r="X14" s="370"/>
      <c r="Y14" s="142"/>
    </row>
    <row r="15" spans="1:25" ht="12.75">
      <c r="A15" s="142"/>
      <c r="B15" s="464"/>
      <c r="C15" s="467"/>
      <c r="D15" s="467"/>
      <c r="E15" s="467"/>
      <c r="F15" s="467"/>
      <c r="G15" s="467"/>
      <c r="H15" s="467"/>
      <c r="I15" s="467"/>
      <c r="J15" s="466"/>
      <c r="K15" s="447"/>
      <c r="L15" s="448"/>
      <c r="M15" s="448"/>
      <c r="N15" s="449"/>
      <c r="O15" s="368"/>
      <c r="P15" s="443"/>
      <c r="Q15" s="443"/>
      <c r="R15" s="443"/>
      <c r="S15" s="443"/>
      <c r="T15" s="443"/>
      <c r="U15" s="443"/>
      <c r="V15" s="443"/>
      <c r="W15" s="443"/>
      <c r="X15" s="370"/>
      <c r="Y15" s="142"/>
    </row>
    <row r="16" spans="1:25" ht="51" customHeight="1">
      <c r="A16" s="142"/>
      <c r="B16" s="468"/>
      <c r="C16" s="469"/>
      <c r="D16" s="469"/>
      <c r="E16" s="469"/>
      <c r="F16" s="469"/>
      <c r="G16" s="469"/>
      <c r="H16" s="469"/>
      <c r="I16" s="469"/>
      <c r="J16" s="469"/>
      <c r="K16" s="450"/>
      <c r="L16" s="451"/>
      <c r="M16" s="451"/>
      <c r="N16" s="452"/>
      <c r="O16" s="371"/>
      <c r="P16" s="372"/>
      <c r="Q16" s="372"/>
      <c r="R16" s="372"/>
      <c r="S16" s="372"/>
      <c r="T16" s="372"/>
      <c r="U16" s="372"/>
      <c r="V16" s="372"/>
      <c r="W16" s="372"/>
      <c r="X16" s="373"/>
      <c r="Y16" s="142"/>
    </row>
    <row r="17" spans="1:25" ht="12.75">
      <c r="A17" s="142"/>
      <c r="B17" s="246" t="s">
        <v>101</v>
      </c>
      <c r="C17" s="473"/>
      <c r="D17" s="473"/>
      <c r="E17" s="473"/>
      <c r="F17" s="473"/>
      <c r="G17" s="473"/>
      <c r="H17" s="473"/>
      <c r="I17" s="473"/>
      <c r="J17" s="474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2"/>
    </row>
    <row r="18" spans="1:25" ht="24" customHeight="1">
      <c r="A18" s="142"/>
      <c r="B18" s="475"/>
      <c r="C18" s="476"/>
      <c r="D18" s="476"/>
      <c r="E18" s="476"/>
      <c r="F18" s="476"/>
      <c r="G18" s="476"/>
      <c r="H18" s="476"/>
      <c r="I18" s="476"/>
      <c r="J18" s="477"/>
      <c r="K18" s="6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7"/>
      <c r="Y18" s="142"/>
    </row>
    <row r="19" spans="1:25" ht="12.75">
      <c r="A19" s="142"/>
      <c r="B19" s="475"/>
      <c r="C19" s="476"/>
      <c r="D19" s="476"/>
      <c r="E19" s="476"/>
      <c r="F19" s="476"/>
      <c r="G19" s="476"/>
      <c r="H19" s="476"/>
      <c r="I19" s="476"/>
      <c r="J19" s="477"/>
      <c r="K19" s="6"/>
      <c r="L19" s="278" t="s">
        <v>224</v>
      </c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7"/>
      <c r="Y19" s="142"/>
    </row>
    <row r="20" spans="1:25" ht="26.25" customHeight="1">
      <c r="A20" s="142"/>
      <c r="B20" s="475"/>
      <c r="C20" s="476"/>
      <c r="D20" s="476"/>
      <c r="E20" s="476"/>
      <c r="F20" s="476"/>
      <c r="G20" s="476"/>
      <c r="H20" s="476"/>
      <c r="I20" s="476"/>
      <c r="J20" s="477"/>
      <c r="K20" s="6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7"/>
      <c r="Y20" s="142"/>
    </row>
    <row r="21" spans="1:25" ht="12.75">
      <c r="A21" s="142"/>
      <c r="B21" s="475"/>
      <c r="C21" s="476"/>
      <c r="D21" s="476"/>
      <c r="E21" s="476"/>
      <c r="F21" s="476"/>
      <c r="G21" s="476"/>
      <c r="H21" s="476"/>
      <c r="I21" s="476"/>
      <c r="J21" s="477"/>
      <c r="K21" s="6"/>
      <c r="L21" s="266" t="s">
        <v>81</v>
      </c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7"/>
      <c r="Y21" s="142"/>
    </row>
    <row r="22" spans="1:25" ht="24.75" customHeight="1">
      <c r="A22" s="142"/>
      <c r="B22" s="475"/>
      <c r="C22" s="476"/>
      <c r="D22" s="476"/>
      <c r="E22" s="476"/>
      <c r="F22" s="476"/>
      <c r="G22" s="476"/>
      <c r="H22" s="476"/>
      <c r="I22" s="476"/>
      <c r="J22" s="477"/>
      <c r="K22" s="6"/>
      <c r="L22" s="305"/>
      <c r="M22" s="305"/>
      <c r="N22" s="305"/>
      <c r="O22" s="11"/>
      <c r="P22" s="280"/>
      <c r="Q22" s="280"/>
      <c r="R22" s="280"/>
      <c r="S22" s="44"/>
      <c r="T22" s="280"/>
      <c r="U22" s="280"/>
      <c r="V22" s="280"/>
      <c r="W22" s="280"/>
      <c r="X22" s="7"/>
      <c r="Y22" s="142"/>
    </row>
    <row r="23" spans="1:25" ht="12.75">
      <c r="A23" s="142"/>
      <c r="B23" s="475"/>
      <c r="C23" s="476"/>
      <c r="D23" s="476"/>
      <c r="E23" s="476"/>
      <c r="F23" s="476"/>
      <c r="G23" s="476"/>
      <c r="H23" s="476"/>
      <c r="I23" s="476"/>
      <c r="J23" s="477"/>
      <c r="K23" s="6"/>
      <c r="L23" s="266" t="s">
        <v>82</v>
      </c>
      <c r="M23" s="266"/>
      <c r="N23" s="266"/>
      <c r="O23" s="438"/>
      <c r="P23" s="278" t="s">
        <v>97</v>
      </c>
      <c r="Q23" s="278"/>
      <c r="R23" s="278"/>
      <c r="S23" s="26"/>
      <c r="T23" s="278" t="s">
        <v>98</v>
      </c>
      <c r="U23" s="278"/>
      <c r="V23" s="278"/>
      <c r="W23" s="278"/>
      <c r="X23" s="7"/>
      <c r="Y23" s="142"/>
    </row>
    <row r="24" spans="1:25" ht="29.25" customHeight="1">
      <c r="A24" s="142"/>
      <c r="B24" s="475"/>
      <c r="C24" s="476"/>
      <c r="D24" s="476"/>
      <c r="E24" s="476"/>
      <c r="F24" s="476"/>
      <c r="G24" s="476"/>
      <c r="H24" s="476"/>
      <c r="I24" s="476"/>
      <c r="J24" s="477"/>
      <c r="K24" s="6"/>
      <c r="L24" s="258"/>
      <c r="M24" s="258"/>
      <c r="N24" s="258"/>
      <c r="O24" s="258"/>
      <c r="P24" s="258"/>
      <c r="Q24" s="44"/>
      <c r="R24" s="44"/>
      <c r="S24" s="280"/>
      <c r="T24" s="280"/>
      <c r="U24" s="280"/>
      <c r="V24" s="280"/>
      <c r="W24" s="280"/>
      <c r="X24" s="7"/>
      <c r="Y24" s="142"/>
    </row>
    <row r="25" spans="1:25" ht="29.25" customHeight="1">
      <c r="A25" s="142"/>
      <c r="B25" s="249"/>
      <c r="C25" s="250"/>
      <c r="D25" s="250"/>
      <c r="E25" s="250"/>
      <c r="F25" s="250"/>
      <c r="G25" s="250"/>
      <c r="H25" s="250"/>
      <c r="I25" s="250"/>
      <c r="J25" s="251"/>
      <c r="K25" s="9"/>
      <c r="L25" s="287" t="s">
        <v>99</v>
      </c>
      <c r="M25" s="287"/>
      <c r="N25" s="287"/>
      <c r="O25" s="287"/>
      <c r="P25" s="287"/>
      <c r="Q25" s="470"/>
      <c r="R25" s="470"/>
      <c r="S25" s="287" t="s">
        <v>100</v>
      </c>
      <c r="T25" s="287"/>
      <c r="U25" s="287"/>
      <c r="V25" s="287"/>
      <c r="W25" s="287"/>
      <c r="X25" s="10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3"/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3"/>
      <c r="S28" s="463"/>
      <c r="T28" s="463"/>
      <c r="U28" s="463"/>
      <c r="V28" s="463"/>
      <c r="W28" s="142"/>
      <c r="X28" s="142"/>
      <c r="Y28" s="142"/>
    </row>
    <row r="29" spans="1:25" ht="26.25" customHeight="1">
      <c r="A29" s="142"/>
      <c r="B29" s="471" t="s">
        <v>225</v>
      </c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142"/>
    </row>
    <row r="30" spans="1:25" ht="12.7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</sheetData>
  <sheetProtection password="CCD0" sheet="1"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 horizontalCentered="1"/>
  <pageMargins left="0.3937007874015748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tabSelected="1" view="pageBreakPreview" zoomScaleSheetLayoutView="100" zoomScalePageLayoutView="0" workbookViewId="0" topLeftCell="A1">
      <selection activeCell="C9" sqref="C9:Y9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1"/>
    </row>
    <row r="2" spans="1:26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1"/>
    </row>
    <row r="3" spans="1:26" ht="0.75" customHeight="1">
      <c r="A3" s="14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41"/>
    </row>
    <row r="4" spans="1:26" ht="12.75" hidden="1">
      <c r="A4" s="14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  <c r="Z4" s="141"/>
    </row>
    <row r="5" spans="1:26" ht="12.75" hidden="1">
      <c r="A5" s="2"/>
      <c r="Y5" s="2"/>
      <c r="Z5" s="126"/>
    </row>
    <row r="6" spans="1:26" ht="15" customHeight="1" hidden="1">
      <c r="A6" s="2"/>
      <c r="Y6" s="2"/>
      <c r="Z6" s="126"/>
    </row>
    <row r="7" spans="1:26" ht="14.25" customHeight="1">
      <c r="A7" s="142"/>
      <c r="B7" s="142"/>
      <c r="C7" s="343" t="s">
        <v>226</v>
      </c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2"/>
      <c r="Z7" s="141"/>
    </row>
    <row r="8" spans="1:26" ht="15" customHeight="1">
      <c r="A8" s="142"/>
      <c r="B8" s="142"/>
      <c r="C8" s="478" t="s">
        <v>289</v>
      </c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80"/>
      <c r="Z8" s="141"/>
    </row>
    <row r="9" spans="1:26" ht="81" customHeight="1">
      <c r="A9" s="142"/>
      <c r="B9" s="141"/>
      <c r="C9" s="382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4"/>
      <c r="Z9" s="141"/>
    </row>
    <row r="10" spans="1:26" ht="19.5" customHeight="1">
      <c r="A10" s="142"/>
      <c r="B10" s="141"/>
      <c r="C10" s="478" t="s">
        <v>176</v>
      </c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80"/>
      <c r="Z10" s="141"/>
    </row>
    <row r="11" spans="1:26" ht="87" customHeight="1">
      <c r="A11" s="142"/>
      <c r="B11" s="141"/>
      <c r="C11" s="382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4"/>
      <c r="Z11" s="141"/>
    </row>
    <row r="12" spans="1:26" ht="17.25" customHeight="1">
      <c r="A12" s="142"/>
      <c r="B12" s="141"/>
      <c r="C12" s="402" t="s">
        <v>177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4"/>
      <c r="Z12" s="141"/>
    </row>
    <row r="13" spans="1:26" ht="18" customHeight="1">
      <c r="A13" s="142"/>
      <c r="B13" s="141"/>
      <c r="C13" s="478" t="s">
        <v>178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80"/>
      <c r="Z13" s="141"/>
    </row>
    <row r="14" spans="1:26" ht="83.25" customHeight="1">
      <c r="A14" s="142"/>
      <c r="B14" s="141"/>
      <c r="C14" s="382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4"/>
      <c r="Z14" s="141"/>
    </row>
    <row r="15" spans="1:26" ht="33.75" customHeight="1">
      <c r="A15" s="142"/>
      <c r="B15" s="141"/>
      <c r="C15" s="478" t="s">
        <v>179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80"/>
      <c r="Z15" s="141"/>
    </row>
    <row r="16" spans="1:26" ht="73.5" customHeight="1">
      <c r="A16" s="142"/>
      <c r="B16" s="141"/>
      <c r="C16" s="382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4"/>
      <c r="Z16" s="141"/>
    </row>
    <row r="17" spans="1:26" ht="30" customHeight="1">
      <c r="A17" s="142"/>
      <c r="B17" s="141"/>
      <c r="C17" s="478" t="s">
        <v>202</v>
      </c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80"/>
      <c r="Z17" s="141"/>
    </row>
    <row r="18" spans="1:26" ht="82.5" customHeight="1">
      <c r="A18" s="142"/>
      <c r="B18" s="141"/>
      <c r="C18" s="382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4"/>
      <c r="Z18" s="141"/>
    </row>
    <row r="19" spans="1:26" ht="19.5" customHeight="1">
      <c r="A19" s="142"/>
      <c r="B19" s="142"/>
      <c r="C19" s="478" t="s">
        <v>180</v>
      </c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80"/>
      <c r="Z19" s="141"/>
    </row>
    <row r="20" spans="1:26" ht="105.75" customHeight="1">
      <c r="A20" s="142"/>
      <c r="B20" s="142"/>
      <c r="C20" s="382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4"/>
      <c r="Z20" s="141"/>
    </row>
    <row r="21" spans="1:26" ht="12.75">
      <c r="A21" s="141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1"/>
    </row>
    <row r="22" spans="1:26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password="CCD0" sheet="1"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8" sqref="C8:I8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"/>
      <c r="AE1">
        <v>6</v>
      </c>
      <c r="AF1">
        <v>19</v>
      </c>
    </row>
    <row r="2" spans="1:32" ht="23.25" customHeight="1">
      <c r="A2" s="142"/>
      <c r="B2" s="343" t="s">
        <v>227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2"/>
      <c r="AC2" s="142"/>
      <c r="AD2" s="1"/>
      <c r="AE2">
        <v>10</v>
      </c>
      <c r="AF2">
        <v>23</v>
      </c>
    </row>
    <row r="3" spans="1:32" ht="12.75">
      <c r="A3" s="142"/>
      <c r="B3" s="516" t="s">
        <v>205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142"/>
      <c r="AD3" s="1"/>
      <c r="AE3">
        <v>2</v>
      </c>
      <c r="AF3">
        <v>2</v>
      </c>
    </row>
    <row r="4" spans="1:30" ht="12.75">
      <c r="A4" s="142"/>
      <c r="B4" s="499" t="s">
        <v>2</v>
      </c>
      <c r="C4" s="501" t="s">
        <v>102</v>
      </c>
      <c r="D4" s="502"/>
      <c r="E4" s="502"/>
      <c r="F4" s="502"/>
      <c r="G4" s="502"/>
      <c r="H4" s="502"/>
      <c r="I4" s="503"/>
      <c r="J4" s="517" t="s">
        <v>7</v>
      </c>
      <c r="K4" s="509">
        <f>'Sekcja B3 i B4'!T15</f>
        <v>2009</v>
      </c>
      <c r="L4" s="510"/>
      <c r="M4" s="510"/>
      <c r="N4" s="510"/>
      <c r="O4" s="510"/>
      <c r="P4" s="511"/>
      <c r="Q4" s="509">
        <f>IF('Sekcja B3 i B4'!T15&lt;2013,'Sekcja B3 i B4'!T15+1,"")</f>
        <v>2010</v>
      </c>
      <c r="R4" s="510"/>
      <c r="S4" s="510"/>
      <c r="T4" s="510"/>
      <c r="U4" s="510"/>
      <c r="V4" s="511"/>
      <c r="W4" s="515">
        <f>IF('Sekcja B3 i B4'!T15&lt;2013,'Sekcja B3 i B4'!T15+2,"")</f>
        <v>2011</v>
      </c>
      <c r="X4" s="515"/>
      <c r="Y4" s="515"/>
      <c r="Z4" s="515"/>
      <c r="AA4" s="515"/>
      <c r="AB4" s="515"/>
      <c r="AC4" s="142"/>
      <c r="AD4" s="1"/>
    </row>
    <row r="5" spans="1:30" ht="40.5" customHeight="1">
      <c r="A5" s="158"/>
      <c r="B5" s="500"/>
      <c r="C5" s="504"/>
      <c r="D5" s="505"/>
      <c r="E5" s="505"/>
      <c r="F5" s="505"/>
      <c r="G5" s="505"/>
      <c r="H5" s="505"/>
      <c r="I5" s="506"/>
      <c r="J5" s="518"/>
      <c r="K5" s="488" t="s">
        <v>12</v>
      </c>
      <c r="L5" s="490"/>
      <c r="M5" s="488" t="s">
        <v>277</v>
      </c>
      <c r="N5" s="490"/>
      <c r="O5" s="513" t="s">
        <v>296</v>
      </c>
      <c r="P5" s="514"/>
      <c r="Q5" s="488" t="s">
        <v>12</v>
      </c>
      <c r="R5" s="490"/>
      <c r="S5" s="488" t="s">
        <v>277</v>
      </c>
      <c r="T5" s="490"/>
      <c r="U5" s="513" t="s">
        <v>296</v>
      </c>
      <c r="V5" s="514"/>
      <c r="W5" s="488" t="s">
        <v>12</v>
      </c>
      <c r="X5" s="490"/>
      <c r="Y5" s="512" t="s">
        <v>277</v>
      </c>
      <c r="Z5" s="512"/>
      <c r="AA5" s="515" t="s">
        <v>296</v>
      </c>
      <c r="AB5" s="515"/>
      <c r="AC5" s="142"/>
      <c r="AD5" s="1"/>
    </row>
    <row r="6" spans="1:30" ht="24.75" customHeight="1">
      <c r="A6" s="142"/>
      <c r="B6" s="15">
        <v>1</v>
      </c>
      <c r="C6" s="382"/>
      <c r="D6" s="383"/>
      <c r="E6" s="383"/>
      <c r="F6" s="383"/>
      <c r="G6" s="383"/>
      <c r="H6" s="383"/>
      <c r="I6" s="384"/>
      <c r="J6" s="185"/>
      <c r="K6" s="484"/>
      <c r="L6" s="485"/>
      <c r="M6" s="486"/>
      <c r="N6" s="487"/>
      <c r="O6" s="425">
        <f>ROUND(K6*M6,2)</f>
        <v>0</v>
      </c>
      <c r="P6" s="427"/>
      <c r="Q6" s="484"/>
      <c r="R6" s="485"/>
      <c r="S6" s="486"/>
      <c r="T6" s="487"/>
      <c r="U6" s="425">
        <f>ROUND(Q6*S6,2)</f>
        <v>0</v>
      </c>
      <c r="V6" s="427"/>
      <c r="W6" s="484"/>
      <c r="X6" s="485"/>
      <c r="Y6" s="483"/>
      <c r="Z6" s="483"/>
      <c r="AA6" s="425">
        <f>ROUND(W6*Y6,2)</f>
        <v>0</v>
      </c>
      <c r="AB6" s="427"/>
      <c r="AC6" s="142"/>
      <c r="AD6" s="1"/>
    </row>
    <row r="7" spans="1:30" ht="24.75" customHeight="1">
      <c r="A7" s="142"/>
      <c r="B7" s="15">
        <v>2</v>
      </c>
      <c r="C7" s="382"/>
      <c r="D7" s="383"/>
      <c r="E7" s="383"/>
      <c r="F7" s="383"/>
      <c r="G7" s="383"/>
      <c r="H7" s="383"/>
      <c r="I7" s="384"/>
      <c r="J7" s="185"/>
      <c r="K7" s="484"/>
      <c r="L7" s="485"/>
      <c r="M7" s="486"/>
      <c r="N7" s="487"/>
      <c r="O7" s="425">
        <f>ROUND(K7*M7,2)</f>
        <v>0</v>
      </c>
      <c r="P7" s="427"/>
      <c r="Q7" s="484"/>
      <c r="R7" s="485"/>
      <c r="S7" s="486"/>
      <c r="T7" s="487"/>
      <c r="U7" s="425">
        <f>ROUND(Q7*S7,2)</f>
        <v>0</v>
      </c>
      <c r="V7" s="427"/>
      <c r="W7" s="484"/>
      <c r="X7" s="485"/>
      <c r="Y7" s="483"/>
      <c r="Z7" s="483"/>
      <c r="AA7" s="425">
        <f>ROUND(W7*Y7,2)</f>
        <v>0</v>
      </c>
      <c r="AB7" s="427"/>
      <c r="AC7" s="142"/>
      <c r="AD7" s="1"/>
    </row>
    <row r="8" spans="1:30" ht="24.75" customHeight="1">
      <c r="A8" s="142"/>
      <c r="B8" s="15">
        <v>3</v>
      </c>
      <c r="C8" s="382"/>
      <c r="D8" s="383"/>
      <c r="E8" s="383"/>
      <c r="F8" s="383"/>
      <c r="G8" s="383"/>
      <c r="H8" s="383"/>
      <c r="I8" s="384"/>
      <c r="J8" s="185"/>
      <c r="K8" s="484"/>
      <c r="L8" s="485"/>
      <c r="M8" s="486"/>
      <c r="N8" s="487"/>
      <c r="O8" s="425">
        <f>ROUND(K8*M8,2)</f>
        <v>0</v>
      </c>
      <c r="P8" s="427"/>
      <c r="Q8" s="484"/>
      <c r="R8" s="485"/>
      <c r="S8" s="486"/>
      <c r="T8" s="487"/>
      <c r="U8" s="425">
        <f>ROUND(Q8*S8,2)</f>
        <v>0</v>
      </c>
      <c r="V8" s="427"/>
      <c r="W8" s="484"/>
      <c r="X8" s="485"/>
      <c r="Y8" s="483"/>
      <c r="Z8" s="483"/>
      <c r="AA8" s="425">
        <f>ROUND(W8*Y8,2)</f>
        <v>0</v>
      </c>
      <c r="AB8" s="427"/>
      <c r="AC8" s="142"/>
      <c r="AD8" s="1"/>
    </row>
    <row r="9" spans="1:30" ht="24.75" customHeight="1">
      <c r="A9" s="142"/>
      <c r="B9" s="15">
        <v>4</v>
      </c>
      <c r="C9" s="382"/>
      <c r="D9" s="383"/>
      <c r="E9" s="383"/>
      <c r="F9" s="383"/>
      <c r="G9" s="383"/>
      <c r="H9" s="383"/>
      <c r="I9" s="384"/>
      <c r="J9" s="185"/>
      <c r="K9" s="484"/>
      <c r="L9" s="485"/>
      <c r="M9" s="486"/>
      <c r="N9" s="487"/>
      <c r="O9" s="425">
        <f>ROUND(K9*M9,2)</f>
        <v>0</v>
      </c>
      <c r="P9" s="427"/>
      <c r="Q9" s="484"/>
      <c r="R9" s="485"/>
      <c r="S9" s="486"/>
      <c r="T9" s="487"/>
      <c r="U9" s="425">
        <f>ROUND(Q9*S9,2)</f>
        <v>0</v>
      </c>
      <c r="V9" s="427"/>
      <c r="W9" s="484"/>
      <c r="X9" s="485"/>
      <c r="Y9" s="483"/>
      <c r="Z9" s="483"/>
      <c r="AA9" s="425">
        <f>ROUND(W9*Y9,2)</f>
        <v>0</v>
      </c>
      <c r="AB9" s="427"/>
      <c r="AC9" s="142"/>
      <c r="AD9" s="1"/>
    </row>
    <row r="10" spans="1:30" ht="24.75" customHeight="1">
      <c r="A10" s="142"/>
      <c r="B10" s="15">
        <v>5</v>
      </c>
      <c r="C10" s="382"/>
      <c r="D10" s="383"/>
      <c r="E10" s="383"/>
      <c r="F10" s="383"/>
      <c r="G10" s="383"/>
      <c r="H10" s="383"/>
      <c r="I10" s="384"/>
      <c r="J10" s="185"/>
      <c r="K10" s="484"/>
      <c r="L10" s="485"/>
      <c r="M10" s="486"/>
      <c r="N10" s="487"/>
      <c r="O10" s="425">
        <f>ROUND(K10*M10,2)</f>
        <v>0</v>
      </c>
      <c r="P10" s="427"/>
      <c r="Q10" s="484"/>
      <c r="R10" s="485"/>
      <c r="S10" s="486"/>
      <c r="T10" s="487"/>
      <c r="U10" s="425">
        <f>ROUND(Q10*S10,2)</f>
        <v>0</v>
      </c>
      <c r="V10" s="427"/>
      <c r="W10" s="484"/>
      <c r="X10" s="485"/>
      <c r="Y10" s="483"/>
      <c r="Z10" s="483"/>
      <c r="AA10" s="425">
        <f>ROUND(W10*Y10,2)</f>
        <v>0</v>
      </c>
      <c r="AB10" s="427"/>
      <c r="AC10" s="142"/>
      <c r="AD10" s="1"/>
    </row>
    <row r="11" spans="1:30" ht="20.25" customHeight="1">
      <c r="A11" s="142"/>
      <c r="B11" s="488" t="s">
        <v>10</v>
      </c>
      <c r="C11" s="489"/>
      <c r="D11" s="489"/>
      <c r="E11" s="489"/>
      <c r="F11" s="489"/>
      <c r="G11" s="489"/>
      <c r="H11" s="489"/>
      <c r="I11" s="490"/>
      <c r="J11" s="13" t="s">
        <v>11</v>
      </c>
      <c r="K11" s="491" t="s">
        <v>11</v>
      </c>
      <c r="L11" s="492"/>
      <c r="M11" s="493" t="s">
        <v>11</v>
      </c>
      <c r="N11" s="494"/>
      <c r="O11" s="425">
        <f>SUM(O6:P10)</f>
        <v>0</v>
      </c>
      <c r="P11" s="427"/>
      <c r="Q11" s="491" t="s">
        <v>11</v>
      </c>
      <c r="R11" s="492"/>
      <c r="S11" s="493" t="s">
        <v>11</v>
      </c>
      <c r="T11" s="494"/>
      <c r="U11" s="425">
        <f>SUM(U6:V10)</f>
        <v>0</v>
      </c>
      <c r="V11" s="427"/>
      <c r="W11" s="491" t="s">
        <v>11</v>
      </c>
      <c r="X11" s="492"/>
      <c r="Y11" s="498" t="s">
        <v>11</v>
      </c>
      <c r="Z11" s="498"/>
      <c r="AA11" s="425">
        <f>SUM(AA6:AB10)</f>
        <v>0</v>
      </c>
      <c r="AB11" s="427"/>
      <c r="AC11" s="142"/>
      <c r="AD11" s="1"/>
    </row>
    <row r="12" spans="1:30" ht="12.75">
      <c r="A12" s="142"/>
      <c r="B12" s="519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142"/>
      <c r="AD12" s="1"/>
    </row>
    <row r="13" spans="1:30" ht="12.75">
      <c r="A13" s="142"/>
      <c r="B13" s="145"/>
      <c r="C13" s="463"/>
      <c r="D13" s="463"/>
      <c r="E13" s="463"/>
      <c r="F13" s="463"/>
      <c r="G13" s="463"/>
      <c r="H13" s="463"/>
      <c r="I13" s="145"/>
      <c r="J13" s="146"/>
      <c r="K13" s="147"/>
      <c r="L13" s="147"/>
      <c r="M13" s="148"/>
      <c r="N13" s="148"/>
      <c r="O13" s="149"/>
      <c r="P13" s="149"/>
      <c r="Q13" s="147"/>
      <c r="R13" s="147"/>
      <c r="S13" s="148"/>
      <c r="T13" s="148"/>
      <c r="U13" s="149"/>
      <c r="V13" s="149"/>
      <c r="W13" s="147"/>
      <c r="X13" s="147"/>
      <c r="Y13" s="148"/>
      <c r="Z13" s="148"/>
      <c r="AA13" s="149"/>
      <c r="AB13" s="149"/>
      <c r="AC13" s="142"/>
      <c r="AD13" s="1"/>
    </row>
    <row r="14" spans="1:30" ht="12.75">
      <c r="A14" s="142"/>
      <c r="B14" s="507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142"/>
      <c r="AD14" s="1"/>
    </row>
    <row r="15" spans="1:30" ht="12.75">
      <c r="A15" s="142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42"/>
      <c r="AD15" s="1"/>
    </row>
    <row r="16" spans="1:30" ht="15.75" customHeight="1">
      <c r="A16" s="142"/>
      <c r="B16" s="478" t="s">
        <v>206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80"/>
      <c r="AC16" s="142"/>
      <c r="AD16" s="1"/>
    </row>
    <row r="17" spans="1:30" ht="12.75">
      <c r="A17" s="141"/>
      <c r="B17" s="499" t="s">
        <v>2</v>
      </c>
      <c r="C17" s="501" t="s">
        <v>102</v>
      </c>
      <c r="D17" s="502"/>
      <c r="E17" s="502"/>
      <c r="F17" s="502"/>
      <c r="G17" s="502"/>
      <c r="H17" s="502"/>
      <c r="I17" s="503"/>
      <c r="J17" s="517" t="s">
        <v>7</v>
      </c>
      <c r="K17" s="509">
        <f>IF('Sekcja B3 i B4'!T15&lt;2013,'Sekcja B3 i B4'!T15+3,"")</f>
        <v>2012</v>
      </c>
      <c r="L17" s="510"/>
      <c r="M17" s="510"/>
      <c r="N17" s="510"/>
      <c r="O17" s="510"/>
      <c r="P17" s="511"/>
      <c r="Q17" s="509">
        <f>IF('Sekcja B3 i B4'!T15&lt;2013,'Sekcja B3 i B4'!T15+4,"")</f>
        <v>2013</v>
      </c>
      <c r="R17" s="510"/>
      <c r="S17" s="510"/>
      <c r="T17" s="510"/>
      <c r="U17" s="510"/>
      <c r="V17" s="511"/>
      <c r="W17" s="515">
        <f>IF('Sekcja B3 i B4'!T15&lt;2013,'Sekcja B3 i B4'!T15+5,"")</f>
        <v>2014</v>
      </c>
      <c r="X17" s="515"/>
      <c r="Y17" s="515"/>
      <c r="Z17" s="515"/>
      <c r="AA17" s="515"/>
      <c r="AB17" s="515"/>
      <c r="AC17" s="141"/>
      <c r="AD17" s="1"/>
    </row>
    <row r="18" spans="1:30" ht="41.25" customHeight="1">
      <c r="A18" s="158"/>
      <c r="B18" s="500"/>
      <c r="C18" s="504"/>
      <c r="D18" s="505"/>
      <c r="E18" s="505"/>
      <c r="F18" s="505"/>
      <c r="G18" s="505"/>
      <c r="H18" s="505"/>
      <c r="I18" s="506"/>
      <c r="J18" s="518"/>
      <c r="K18" s="488" t="s">
        <v>12</v>
      </c>
      <c r="L18" s="490"/>
      <c r="M18" s="488" t="s">
        <v>277</v>
      </c>
      <c r="N18" s="490"/>
      <c r="O18" s="513" t="s">
        <v>296</v>
      </c>
      <c r="P18" s="514"/>
      <c r="Q18" s="488" t="s">
        <v>12</v>
      </c>
      <c r="R18" s="490"/>
      <c r="S18" s="488" t="s">
        <v>277</v>
      </c>
      <c r="T18" s="490"/>
      <c r="U18" s="513" t="s">
        <v>297</v>
      </c>
      <c r="V18" s="514"/>
      <c r="W18" s="488" t="s">
        <v>12</v>
      </c>
      <c r="X18" s="490"/>
      <c r="Y18" s="512" t="s">
        <v>277</v>
      </c>
      <c r="Z18" s="512"/>
      <c r="AA18" s="521" t="s">
        <v>297</v>
      </c>
      <c r="AB18" s="521"/>
      <c r="AC18" s="141"/>
      <c r="AD18" s="1"/>
    </row>
    <row r="19" spans="1:30" ht="24.75" customHeight="1">
      <c r="A19" s="141"/>
      <c r="B19" s="15">
        <v>1</v>
      </c>
      <c r="C19" s="382"/>
      <c r="D19" s="383"/>
      <c r="E19" s="383"/>
      <c r="F19" s="383"/>
      <c r="G19" s="383"/>
      <c r="H19" s="383"/>
      <c r="I19" s="384"/>
      <c r="J19" s="185"/>
      <c r="K19" s="484"/>
      <c r="L19" s="485"/>
      <c r="M19" s="486"/>
      <c r="N19" s="487"/>
      <c r="O19" s="425">
        <f>ROUND(K19*M19,2)</f>
        <v>0</v>
      </c>
      <c r="P19" s="427"/>
      <c r="Q19" s="484"/>
      <c r="R19" s="485"/>
      <c r="S19" s="486"/>
      <c r="T19" s="487"/>
      <c r="U19" s="425">
        <f>ROUND(Q19*S19,2)</f>
        <v>0</v>
      </c>
      <c r="V19" s="427"/>
      <c r="W19" s="484"/>
      <c r="X19" s="485"/>
      <c r="Y19" s="483"/>
      <c r="Z19" s="483"/>
      <c r="AA19" s="425">
        <f>ROUND(W19*Y19,2)</f>
        <v>0</v>
      </c>
      <c r="AB19" s="427"/>
      <c r="AC19" s="141"/>
      <c r="AD19" s="1"/>
    </row>
    <row r="20" spans="1:30" ht="24" customHeight="1">
      <c r="A20" s="141"/>
      <c r="B20" s="15">
        <v>2</v>
      </c>
      <c r="C20" s="382"/>
      <c r="D20" s="383"/>
      <c r="E20" s="383"/>
      <c r="F20" s="383"/>
      <c r="G20" s="383"/>
      <c r="H20" s="383"/>
      <c r="I20" s="384"/>
      <c r="J20" s="185"/>
      <c r="K20" s="484"/>
      <c r="L20" s="485"/>
      <c r="M20" s="486"/>
      <c r="N20" s="487"/>
      <c r="O20" s="425">
        <f>ROUND(K20*M20,2)</f>
        <v>0</v>
      </c>
      <c r="P20" s="427"/>
      <c r="Q20" s="484"/>
      <c r="R20" s="485"/>
      <c r="S20" s="486"/>
      <c r="T20" s="487"/>
      <c r="U20" s="425">
        <f>ROUND(Q20*S20,2)</f>
        <v>0</v>
      </c>
      <c r="V20" s="427"/>
      <c r="W20" s="484"/>
      <c r="X20" s="485"/>
      <c r="Y20" s="483"/>
      <c r="Z20" s="483"/>
      <c r="AA20" s="425">
        <f>ROUND(W20*Y20,2)</f>
        <v>0</v>
      </c>
      <c r="AB20" s="427"/>
      <c r="AC20" s="141"/>
      <c r="AD20" s="1"/>
    </row>
    <row r="21" spans="1:30" ht="24" customHeight="1">
      <c r="A21" s="141"/>
      <c r="B21" s="15">
        <v>3</v>
      </c>
      <c r="C21" s="382"/>
      <c r="D21" s="383"/>
      <c r="E21" s="383"/>
      <c r="F21" s="383"/>
      <c r="G21" s="383"/>
      <c r="H21" s="383"/>
      <c r="I21" s="384"/>
      <c r="J21" s="185"/>
      <c r="K21" s="484"/>
      <c r="L21" s="485"/>
      <c r="M21" s="486"/>
      <c r="N21" s="487"/>
      <c r="O21" s="425">
        <f>ROUND(K21*M21,2)</f>
        <v>0</v>
      </c>
      <c r="P21" s="427"/>
      <c r="Q21" s="484"/>
      <c r="R21" s="485"/>
      <c r="S21" s="486"/>
      <c r="T21" s="487"/>
      <c r="U21" s="425">
        <f>ROUND(Q21*S21,2)</f>
        <v>0</v>
      </c>
      <c r="V21" s="427"/>
      <c r="W21" s="484"/>
      <c r="X21" s="485"/>
      <c r="Y21" s="483"/>
      <c r="Z21" s="483"/>
      <c r="AA21" s="425">
        <f>ROUND(W21*Y21,2)</f>
        <v>0</v>
      </c>
      <c r="AB21" s="427"/>
      <c r="AC21" s="141"/>
      <c r="AD21" s="1"/>
    </row>
    <row r="22" spans="1:30" ht="24" customHeight="1">
      <c r="A22" s="141"/>
      <c r="B22" s="15">
        <v>4</v>
      </c>
      <c r="C22" s="382"/>
      <c r="D22" s="383"/>
      <c r="E22" s="383"/>
      <c r="F22" s="383"/>
      <c r="G22" s="383"/>
      <c r="H22" s="383"/>
      <c r="I22" s="384"/>
      <c r="J22" s="185"/>
      <c r="K22" s="484"/>
      <c r="L22" s="485"/>
      <c r="M22" s="486"/>
      <c r="N22" s="487"/>
      <c r="O22" s="425">
        <f>ROUND(K22*M22,2)</f>
        <v>0</v>
      </c>
      <c r="P22" s="427"/>
      <c r="Q22" s="484"/>
      <c r="R22" s="485"/>
      <c r="S22" s="486"/>
      <c r="T22" s="487"/>
      <c r="U22" s="425">
        <f>ROUND(Q22*S22,2)</f>
        <v>0</v>
      </c>
      <c r="V22" s="427"/>
      <c r="W22" s="484"/>
      <c r="X22" s="485"/>
      <c r="Y22" s="483"/>
      <c r="Z22" s="483"/>
      <c r="AA22" s="425">
        <f>ROUND(W22*Y22,2)</f>
        <v>0</v>
      </c>
      <c r="AB22" s="427"/>
      <c r="AC22" s="141"/>
      <c r="AD22" s="1"/>
    </row>
    <row r="23" spans="1:30" ht="24" customHeight="1">
      <c r="A23" s="141"/>
      <c r="B23" s="15">
        <v>5</v>
      </c>
      <c r="C23" s="382"/>
      <c r="D23" s="383"/>
      <c r="E23" s="383"/>
      <c r="F23" s="383"/>
      <c r="G23" s="383"/>
      <c r="H23" s="383"/>
      <c r="I23" s="384"/>
      <c r="J23" s="185"/>
      <c r="K23" s="484"/>
      <c r="L23" s="485"/>
      <c r="M23" s="486"/>
      <c r="N23" s="487"/>
      <c r="O23" s="425">
        <f>ROUND(K23*M23,2)</f>
        <v>0</v>
      </c>
      <c r="P23" s="427"/>
      <c r="Q23" s="484"/>
      <c r="R23" s="485"/>
      <c r="S23" s="486"/>
      <c r="T23" s="487"/>
      <c r="U23" s="425">
        <f>ROUND(Q23*S23,2)</f>
        <v>0</v>
      </c>
      <c r="V23" s="427"/>
      <c r="W23" s="484"/>
      <c r="X23" s="485"/>
      <c r="Y23" s="483"/>
      <c r="Z23" s="483"/>
      <c r="AA23" s="425">
        <f>ROUND(W23*Y23,2)</f>
        <v>0</v>
      </c>
      <c r="AB23" s="427"/>
      <c r="AC23" s="141"/>
      <c r="AD23" s="1"/>
    </row>
    <row r="24" spans="1:30" ht="20.25" customHeight="1">
      <c r="A24" s="141"/>
      <c r="B24" s="488" t="s">
        <v>10</v>
      </c>
      <c r="C24" s="489"/>
      <c r="D24" s="489"/>
      <c r="E24" s="489"/>
      <c r="F24" s="489"/>
      <c r="G24" s="489"/>
      <c r="H24" s="489"/>
      <c r="I24" s="490"/>
      <c r="J24" s="13" t="s">
        <v>11</v>
      </c>
      <c r="K24" s="491" t="s">
        <v>11</v>
      </c>
      <c r="L24" s="492"/>
      <c r="M24" s="493" t="s">
        <v>11</v>
      </c>
      <c r="N24" s="494"/>
      <c r="O24" s="425">
        <f>SUM(O19:P23)</f>
        <v>0</v>
      </c>
      <c r="P24" s="427"/>
      <c r="Q24" s="491" t="s">
        <v>11</v>
      </c>
      <c r="R24" s="492"/>
      <c r="S24" s="493" t="s">
        <v>11</v>
      </c>
      <c r="T24" s="494"/>
      <c r="U24" s="425">
        <f>SUM(U19:V23)</f>
        <v>0</v>
      </c>
      <c r="V24" s="427"/>
      <c r="W24" s="491" t="s">
        <v>11</v>
      </c>
      <c r="X24" s="492"/>
      <c r="Y24" s="498" t="s">
        <v>11</v>
      </c>
      <c r="Z24" s="498"/>
      <c r="AA24" s="425">
        <f>SUM(AA19:AB23)</f>
        <v>0</v>
      </c>
      <c r="AB24" s="427"/>
      <c r="AC24" s="141"/>
      <c r="AD24" s="1"/>
    </row>
    <row r="25" spans="1:3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"/>
    </row>
    <row r="26" spans="1:3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"/>
    </row>
    <row r="27" spans="1:30" ht="41.25" customHeight="1">
      <c r="A27" s="141"/>
      <c r="B27" s="478" t="s">
        <v>207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80"/>
      <c r="AC27" s="141"/>
      <c r="AD27" s="1"/>
    </row>
    <row r="28" spans="1:30" ht="138.75" customHeight="1">
      <c r="A28" s="141"/>
      <c r="B28" s="495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7"/>
      <c r="AC28" s="141"/>
      <c r="AD28" s="1"/>
    </row>
    <row r="29" spans="1:30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"/>
    </row>
    <row r="30" spans="1:30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"/>
    </row>
    <row r="31" spans="1:30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"/>
    </row>
    <row r="32" spans="1:30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"/>
    </row>
    <row r="33" spans="1:30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"/>
    </row>
    <row r="34" spans="1:30" ht="12.75">
      <c r="A34" s="1"/>
      <c r="B34" s="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"/>
    </row>
    <row r="35" spans="1:30" ht="12.75">
      <c r="A35" s="1"/>
      <c r="B35" s="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1"/>
    </row>
  </sheetData>
  <sheetProtection formatCells="0" formatRows="0" selectLockedCells="1"/>
  <mergeCells count="158">
    <mergeCell ref="W17:AB17"/>
    <mergeCell ref="Y18:Z18"/>
    <mergeCell ref="O18:P18"/>
    <mergeCell ref="Q18:R18"/>
    <mergeCell ref="S18:T18"/>
    <mergeCell ref="U18:V18"/>
    <mergeCell ref="AA18:AB18"/>
    <mergeCell ref="M18:N18"/>
    <mergeCell ref="J17:J18"/>
    <mergeCell ref="K17:P17"/>
    <mergeCell ref="Q17:V17"/>
    <mergeCell ref="M11:N11"/>
    <mergeCell ref="O11:P11"/>
    <mergeCell ref="S11:T11"/>
    <mergeCell ref="K18:L18"/>
    <mergeCell ref="C13:H13"/>
    <mergeCell ref="AA5:AB5"/>
    <mergeCell ref="S6:T6"/>
    <mergeCell ref="U6:V6"/>
    <mergeCell ref="W6:X6"/>
    <mergeCell ref="K6:L6"/>
    <mergeCell ref="M6:N6"/>
    <mergeCell ref="B12:AB12"/>
    <mergeCell ref="Y11:Z11"/>
    <mergeCell ref="U11:V11"/>
    <mergeCell ref="W11:X11"/>
    <mergeCell ref="Q11:R11"/>
    <mergeCell ref="B11:I11"/>
    <mergeCell ref="K11:L11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S5:T5"/>
    <mergeCell ref="Y6:Z6"/>
    <mergeCell ref="AA6:AB6"/>
    <mergeCell ref="AA11:AB11"/>
    <mergeCell ref="W18:X18"/>
    <mergeCell ref="Q4:V4"/>
    <mergeCell ref="Y5:Z5"/>
    <mergeCell ref="Q6:R6"/>
    <mergeCell ref="U10:V10"/>
    <mergeCell ref="W10:X10"/>
    <mergeCell ref="U7:V7"/>
    <mergeCell ref="U24:V24"/>
    <mergeCell ref="B16:AB16"/>
    <mergeCell ref="B17:B18"/>
    <mergeCell ref="C17:I18"/>
    <mergeCell ref="B14:AB14"/>
    <mergeCell ref="W19:X19"/>
    <mergeCell ref="Y19:Z19"/>
    <mergeCell ref="AA19:AB19"/>
    <mergeCell ref="Q19:R19"/>
    <mergeCell ref="Y23:Z23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U19:V19"/>
    <mergeCell ref="O19:P19"/>
    <mergeCell ref="S19:T19"/>
    <mergeCell ref="B24:I24"/>
    <mergeCell ref="K24:L24"/>
    <mergeCell ref="C19:I19"/>
    <mergeCell ref="M19:N19"/>
    <mergeCell ref="M24:N24"/>
    <mergeCell ref="K19:L19"/>
    <mergeCell ref="C10:I10"/>
    <mergeCell ref="K10:L10"/>
    <mergeCell ref="M10:N10"/>
    <mergeCell ref="O10:P10"/>
    <mergeCell ref="Q10:R10"/>
    <mergeCell ref="S10:T10"/>
    <mergeCell ref="AA23:AB23"/>
    <mergeCell ref="C23:I23"/>
    <mergeCell ref="K23:L23"/>
    <mergeCell ref="M23:N23"/>
    <mergeCell ref="O23:P23"/>
    <mergeCell ref="Q23:R23"/>
    <mergeCell ref="S23:T23"/>
    <mergeCell ref="U23:V23"/>
    <mergeCell ref="W23:X23"/>
    <mergeCell ref="C7:I7"/>
    <mergeCell ref="K7:L7"/>
    <mergeCell ref="M7:N7"/>
    <mergeCell ref="O7:P7"/>
    <mergeCell ref="Q7:R7"/>
    <mergeCell ref="S7:T7"/>
    <mergeCell ref="W7:X7"/>
    <mergeCell ref="Y7:Z7"/>
    <mergeCell ref="AA7:AB7"/>
    <mergeCell ref="C8:I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C20:I20"/>
    <mergeCell ref="K20:L20"/>
    <mergeCell ref="M20:N20"/>
    <mergeCell ref="O20:P20"/>
    <mergeCell ref="Q20:R20"/>
    <mergeCell ref="S20:T20"/>
    <mergeCell ref="U20:V20"/>
    <mergeCell ref="W20:X20"/>
    <mergeCell ref="Q21:R21"/>
    <mergeCell ref="S21:T21"/>
    <mergeCell ref="U21:V21"/>
    <mergeCell ref="W21:X21"/>
    <mergeCell ref="C21:I21"/>
    <mergeCell ref="K21:L21"/>
    <mergeCell ref="M21:N21"/>
    <mergeCell ref="O21:P21"/>
    <mergeCell ref="Q9:R9"/>
    <mergeCell ref="S9:T9"/>
    <mergeCell ref="U9:V9"/>
    <mergeCell ref="W9:X9"/>
    <mergeCell ref="C9:I9"/>
    <mergeCell ref="K9:L9"/>
    <mergeCell ref="M9:N9"/>
    <mergeCell ref="O9:P9"/>
    <mergeCell ref="Q22:R22"/>
    <mergeCell ref="S22:T22"/>
    <mergeCell ref="U22:V22"/>
    <mergeCell ref="W22:X22"/>
    <mergeCell ref="C22:I22"/>
    <mergeCell ref="K22:L22"/>
    <mergeCell ref="M22:N22"/>
    <mergeCell ref="O22:P22"/>
    <mergeCell ref="Y22:Z22"/>
    <mergeCell ref="AA22:AB22"/>
    <mergeCell ref="Y9:Z9"/>
    <mergeCell ref="AA9:AB9"/>
    <mergeCell ref="Y21:Z21"/>
    <mergeCell ref="AA21:AB21"/>
    <mergeCell ref="Y20:Z20"/>
    <mergeCell ref="AA20:AB20"/>
    <mergeCell ref="Y10:Z10"/>
    <mergeCell ref="AA10:AB10"/>
  </mergeCells>
  <dataValidations count="1">
    <dataValidation allowBlank="1" showInputMessage="1" showErrorMessage="1" sqref="J6:J10 J19:J23"/>
  </dataValidation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40"/>
  <sheetViews>
    <sheetView view="pageBreakPreview" zoomScaleSheetLayoutView="100" zoomScalePageLayoutView="0" workbookViewId="0" topLeftCell="A22">
      <selection activeCell="X28" sqref="X28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41"/>
      <c r="B1" s="15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52"/>
      <c r="AC1" s="141"/>
      <c r="AD1" s="141"/>
      <c r="AE1" s="141"/>
      <c r="AF1">
        <v>14</v>
      </c>
      <c r="AG1">
        <v>22</v>
      </c>
      <c r="AO1">
        <v>6</v>
      </c>
      <c r="AP1">
        <v>21</v>
      </c>
      <c r="AQ1">
        <v>27</v>
      </c>
    </row>
    <row r="2" spans="1:43" ht="15.75">
      <c r="A2" s="141"/>
      <c r="B2" s="153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50"/>
      <c r="AC2" s="141"/>
      <c r="AD2" s="141"/>
      <c r="AE2" s="141"/>
      <c r="AO2">
        <v>17</v>
      </c>
      <c r="AP2">
        <v>23</v>
      </c>
      <c r="AQ2">
        <v>29</v>
      </c>
    </row>
    <row r="3" spans="1:43" ht="25.5" customHeight="1">
      <c r="A3" s="141"/>
      <c r="B3" s="556" t="s">
        <v>228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8"/>
      <c r="AC3" s="119"/>
      <c r="AD3" s="120"/>
      <c r="AE3" s="141"/>
      <c r="AO3">
        <v>2</v>
      </c>
      <c r="AP3">
        <v>2</v>
      </c>
      <c r="AQ3">
        <v>2</v>
      </c>
    </row>
    <row r="4" spans="1:31" ht="12.75">
      <c r="A4" s="141"/>
      <c r="B4" s="534" t="s">
        <v>103</v>
      </c>
      <c r="C4" s="542" t="s">
        <v>145</v>
      </c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4"/>
      <c r="R4" s="536" t="s">
        <v>148</v>
      </c>
      <c r="S4" s="537"/>
      <c r="T4" s="537"/>
      <c r="U4" s="538"/>
      <c r="V4" s="75"/>
      <c r="W4" s="350" t="s">
        <v>143</v>
      </c>
      <c r="X4" s="559"/>
      <c r="Y4" s="559"/>
      <c r="Z4" s="559"/>
      <c r="AA4" s="559"/>
      <c r="AB4" s="560"/>
      <c r="AC4" s="117"/>
      <c r="AD4" s="118"/>
      <c r="AE4" s="141"/>
    </row>
    <row r="5" spans="1:39" ht="24.75" customHeight="1">
      <c r="A5" s="158"/>
      <c r="B5" s="535"/>
      <c r="C5" s="545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7"/>
      <c r="R5" s="539"/>
      <c r="S5" s="540"/>
      <c r="T5" s="540"/>
      <c r="U5" s="541"/>
      <c r="V5" s="75"/>
      <c r="W5" s="75">
        <f>'Sekcja C4'!K4</f>
        <v>2009</v>
      </c>
      <c r="X5" s="75">
        <f>'Sekcja C4'!Q4</f>
        <v>2010</v>
      </c>
      <c r="Y5" s="75">
        <f>'Sekcja C4'!W4</f>
        <v>2011</v>
      </c>
      <c r="Z5" s="75">
        <f>'Sekcja C4'!K17</f>
        <v>2012</v>
      </c>
      <c r="AA5" s="75">
        <f>'Sekcja C4'!Q17</f>
        <v>2013</v>
      </c>
      <c r="AB5" s="75">
        <v>2014</v>
      </c>
      <c r="AC5" s="75"/>
      <c r="AD5" s="75"/>
      <c r="AE5" s="141"/>
      <c r="AG5" s="172" t="s">
        <v>280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1"/>
      <c r="B6" s="213"/>
      <c r="C6" s="33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335"/>
      <c r="R6" s="522">
        <f aca="true" t="shared" si="1" ref="R6:R17">SUM(W6:AB6)</f>
        <v>0</v>
      </c>
      <c r="S6" s="523"/>
      <c r="T6" s="523"/>
      <c r="U6" s="524"/>
      <c r="V6" s="214"/>
      <c r="W6" s="196"/>
      <c r="X6" s="196"/>
      <c r="Y6" s="196"/>
      <c r="Z6" s="196"/>
      <c r="AA6" s="196"/>
      <c r="AB6" s="196"/>
      <c r="AC6" s="31"/>
      <c r="AD6" s="31"/>
      <c r="AE6" s="141"/>
      <c r="AG6" s="172" t="s">
        <v>281</v>
      </c>
      <c r="AH6">
        <f aca="true" t="shared" si="2" ref="AH6:AM6">IF(AH5&gt;0,W31-W30,0)</f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</row>
    <row r="7" spans="1:39" ht="27.75" customHeight="1">
      <c r="A7" s="141"/>
      <c r="B7" s="213"/>
      <c r="C7" s="334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335"/>
      <c r="R7" s="522">
        <f t="shared" si="1"/>
        <v>0</v>
      </c>
      <c r="S7" s="523"/>
      <c r="T7" s="523"/>
      <c r="U7" s="524"/>
      <c r="V7" s="214"/>
      <c r="W7" s="196"/>
      <c r="X7" s="196"/>
      <c r="Y7" s="196"/>
      <c r="Z7" s="196"/>
      <c r="AA7" s="196"/>
      <c r="AB7" s="196"/>
      <c r="AC7" s="31"/>
      <c r="AD7" s="31"/>
      <c r="AE7" s="141"/>
      <c r="AG7" s="172" t="s">
        <v>282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41"/>
      <c r="B8" s="213"/>
      <c r="C8" s="334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335"/>
      <c r="R8" s="522">
        <f t="shared" si="1"/>
        <v>0</v>
      </c>
      <c r="S8" s="523"/>
      <c r="T8" s="523"/>
      <c r="U8" s="524"/>
      <c r="V8" s="214"/>
      <c r="W8" s="196"/>
      <c r="X8" s="196"/>
      <c r="Y8" s="196"/>
      <c r="Z8" s="196"/>
      <c r="AA8" s="196"/>
      <c r="AB8" s="196"/>
      <c r="AC8" s="31"/>
      <c r="AD8" s="31"/>
      <c r="AE8" s="141"/>
      <c r="AG8" s="172" t="s">
        <v>282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41"/>
      <c r="B9" s="213"/>
      <c r="C9" s="334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335"/>
      <c r="R9" s="522">
        <f t="shared" si="1"/>
        <v>0</v>
      </c>
      <c r="S9" s="523"/>
      <c r="T9" s="523"/>
      <c r="U9" s="524"/>
      <c r="V9" s="214"/>
      <c r="W9" s="196"/>
      <c r="X9" s="196"/>
      <c r="Y9" s="196"/>
      <c r="Z9" s="196"/>
      <c r="AA9" s="196"/>
      <c r="AB9" s="196"/>
      <c r="AC9" s="31"/>
      <c r="AD9" s="31"/>
      <c r="AE9" s="141"/>
      <c r="AG9" s="172" t="s">
        <v>282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41"/>
      <c r="B10" s="213"/>
      <c r="C10" s="334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335"/>
      <c r="R10" s="522">
        <f t="shared" si="1"/>
        <v>0</v>
      </c>
      <c r="S10" s="523"/>
      <c r="T10" s="523"/>
      <c r="U10" s="524"/>
      <c r="V10" s="214"/>
      <c r="W10" s="196"/>
      <c r="X10" s="196"/>
      <c r="Y10" s="196"/>
      <c r="Z10" s="196"/>
      <c r="AA10" s="196"/>
      <c r="AB10" s="196"/>
      <c r="AC10" s="31"/>
      <c r="AD10" s="31"/>
      <c r="AE10" s="141"/>
      <c r="AG10" s="172" t="s">
        <v>282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9" ht="27.75" customHeight="1">
      <c r="A11" s="141"/>
      <c r="B11" s="213"/>
      <c r="C11" s="334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335"/>
      <c r="R11" s="522">
        <f t="shared" si="1"/>
        <v>0</v>
      </c>
      <c r="S11" s="523"/>
      <c r="T11" s="523"/>
      <c r="U11" s="524"/>
      <c r="V11" s="214"/>
      <c r="W11" s="196"/>
      <c r="X11" s="196"/>
      <c r="Y11" s="196"/>
      <c r="Z11" s="196"/>
      <c r="AA11" s="196"/>
      <c r="AB11" s="196"/>
      <c r="AC11" s="31"/>
      <c r="AD11" s="31"/>
      <c r="AE11" s="141"/>
      <c r="AG11" s="172" t="s">
        <v>282</v>
      </c>
      <c r="AH11" t="e">
        <f>IF(#REF!&gt;0,#REF!*#REF!*8%,0)</f>
        <v>#REF!</v>
      </c>
      <c r="AI11" t="e">
        <f>IF(#REF!&gt;0,#REF!*#REF!*8%,0)</f>
        <v>#REF!</v>
      </c>
      <c r="AJ11" t="e">
        <f>IF(#REF!&gt;0,#REF!*#REF!*8%,0)</f>
        <v>#REF!</v>
      </c>
      <c r="AK11" t="e">
        <f>IF(#REF!&gt;0,#REF!*#REF!*8%,0)</f>
        <v>#REF!</v>
      </c>
      <c r="AL11" t="e">
        <f>IF(#REF!&gt;0,#REF!*#REF!*8%,0)</f>
        <v>#REF!</v>
      </c>
      <c r="AM11" t="e">
        <f>IF(#REF!&gt;0,#REF!*#REF!*8%,0)</f>
        <v>#REF!</v>
      </c>
    </row>
    <row r="12" spans="1:39" ht="27.75" customHeight="1">
      <c r="A12" s="141"/>
      <c r="B12" s="213"/>
      <c r="C12" s="334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335"/>
      <c r="R12" s="522">
        <f t="shared" si="1"/>
        <v>0</v>
      </c>
      <c r="S12" s="523"/>
      <c r="T12" s="523"/>
      <c r="U12" s="524"/>
      <c r="V12" s="214"/>
      <c r="W12" s="196"/>
      <c r="X12" s="196"/>
      <c r="Y12" s="196"/>
      <c r="Z12" s="196"/>
      <c r="AA12" s="196"/>
      <c r="AB12" s="196"/>
      <c r="AC12" s="31"/>
      <c r="AD12" s="31"/>
      <c r="AE12" s="141"/>
      <c r="AG12" s="172" t="s">
        <v>282</v>
      </c>
      <c r="AH12" t="e">
        <f>IF(#REF!&gt;0,#REF!*#REF!*8%,0)</f>
        <v>#REF!</v>
      </c>
      <c r="AI12" t="e">
        <f>IF(#REF!&gt;0,#REF!*#REF!*8%,0)</f>
        <v>#REF!</v>
      </c>
      <c r="AJ12" t="e">
        <f>IF(#REF!&gt;0,#REF!*#REF!*8%,0)</f>
        <v>#REF!</v>
      </c>
      <c r="AK12" t="e">
        <f>IF(#REF!&gt;0,#REF!*#REF!*8%,0)</f>
        <v>#REF!</v>
      </c>
      <c r="AL12" t="e">
        <f>IF(#REF!&gt;0,#REF!*#REF!*8%,0)</f>
        <v>#REF!</v>
      </c>
      <c r="AM12" t="e">
        <f>IF(#REF!&gt;0,#REF!*#REF!*8%,0)</f>
        <v>#REF!</v>
      </c>
    </row>
    <row r="13" spans="1:39" ht="27.75" customHeight="1">
      <c r="A13" s="141"/>
      <c r="B13" s="213"/>
      <c r="C13" s="334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335"/>
      <c r="R13" s="522">
        <f t="shared" si="1"/>
        <v>0</v>
      </c>
      <c r="S13" s="523"/>
      <c r="T13" s="523"/>
      <c r="U13" s="524"/>
      <c r="V13" s="214"/>
      <c r="W13" s="196"/>
      <c r="X13" s="196"/>
      <c r="Y13" s="196"/>
      <c r="Z13" s="196"/>
      <c r="AA13" s="196"/>
      <c r="AB13" s="196"/>
      <c r="AC13" s="31"/>
      <c r="AD13" s="31"/>
      <c r="AE13" s="141"/>
      <c r="AG13" s="172" t="s">
        <v>282</v>
      </c>
      <c r="AH13" t="e">
        <f>IF(#REF!&gt;0,#REF!*#REF!*8%,0)</f>
        <v>#REF!</v>
      </c>
      <c r="AI13" t="e">
        <f>IF(#REF!&gt;0,#REF!*#REF!*8%,0)</f>
        <v>#REF!</v>
      </c>
      <c r="AJ13" t="e">
        <f>IF(#REF!&gt;0,#REF!*#REF!*8%,0)</f>
        <v>#REF!</v>
      </c>
      <c r="AK13" t="e">
        <f>IF(#REF!&gt;0,#REF!*#REF!*8%,0)</f>
        <v>#REF!</v>
      </c>
      <c r="AL13" t="e">
        <f>IF(#REF!&gt;0,#REF!*#REF!*8%,0)</f>
        <v>#REF!</v>
      </c>
      <c r="AM13" t="e">
        <f>IF(#REF!&gt;0,#REF!*#REF!*8%,0)</f>
        <v>#REF!</v>
      </c>
    </row>
    <row r="14" spans="1:39" ht="27.75" customHeight="1">
      <c r="A14" s="141"/>
      <c r="B14" s="213"/>
      <c r="C14" s="334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335"/>
      <c r="R14" s="522">
        <f t="shared" si="1"/>
        <v>0</v>
      </c>
      <c r="S14" s="523"/>
      <c r="T14" s="523"/>
      <c r="U14" s="524"/>
      <c r="V14" s="214"/>
      <c r="W14" s="196"/>
      <c r="X14" s="196"/>
      <c r="Y14" s="196"/>
      <c r="Z14" s="196"/>
      <c r="AA14" s="196"/>
      <c r="AB14" s="196"/>
      <c r="AC14" s="31"/>
      <c r="AD14" s="31"/>
      <c r="AE14" s="141"/>
      <c r="AG14" s="172" t="s">
        <v>282</v>
      </c>
      <c r="AH14" t="e">
        <f>IF(#REF!&gt;0,#REF!*#REF!*8%,0)</f>
        <v>#REF!</v>
      </c>
      <c r="AI14" t="e">
        <f>IF(#REF!&gt;0,#REF!*#REF!*8%,0)</f>
        <v>#REF!</v>
      </c>
      <c r="AJ14" t="e">
        <f>IF(#REF!&gt;0,#REF!*#REF!*8%,0)</f>
        <v>#REF!</v>
      </c>
      <c r="AK14" t="e">
        <f>IF(#REF!&gt;0,#REF!*#REF!*8%,0)</f>
        <v>#REF!</v>
      </c>
      <c r="AL14" t="e">
        <f>IF(#REF!&gt;0,#REF!*#REF!*8%,0)</f>
        <v>#REF!</v>
      </c>
      <c r="AM14" t="e">
        <f>IF(#REF!&gt;0,#REF!*#REF!*8%,0)</f>
        <v>#REF!</v>
      </c>
    </row>
    <row r="15" spans="1:39" ht="27.75" customHeight="1">
      <c r="A15" s="141"/>
      <c r="B15" s="213"/>
      <c r="C15" s="334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335"/>
      <c r="R15" s="522">
        <f t="shared" si="1"/>
        <v>0</v>
      </c>
      <c r="S15" s="523"/>
      <c r="T15" s="523"/>
      <c r="U15" s="524"/>
      <c r="V15" s="214"/>
      <c r="W15" s="196"/>
      <c r="X15" s="196"/>
      <c r="Y15" s="196"/>
      <c r="Z15" s="196"/>
      <c r="AA15" s="196"/>
      <c r="AB15" s="196"/>
      <c r="AC15" s="31"/>
      <c r="AD15" s="31"/>
      <c r="AE15" s="141"/>
      <c r="AG15" s="172" t="s">
        <v>282</v>
      </c>
      <c r="AH15" t="e">
        <f>IF(#REF!&gt;0,#REF!*#REF!*8%,0)</f>
        <v>#REF!</v>
      </c>
      <c r="AI15" t="e">
        <f>IF(#REF!&gt;0,#REF!*#REF!*8%,0)</f>
        <v>#REF!</v>
      </c>
      <c r="AJ15" t="e">
        <f>IF(#REF!&gt;0,#REF!*#REF!*8%,0)</f>
        <v>#REF!</v>
      </c>
      <c r="AK15" t="e">
        <f>IF(#REF!&gt;0,#REF!*#REF!*8%,0)</f>
        <v>#REF!</v>
      </c>
      <c r="AL15" t="e">
        <f>IF(#REF!&gt;0,#REF!*#REF!*8%,0)</f>
        <v>#REF!</v>
      </c>
      <c r="AM15" t="e">
        <f>IF(#REF!&gt;0,#REF!*#REF!*8%,0)</f>
        <v>#REF!</v>
      </c>
    </row>
    <row r="16" spans="1:39" ht="27.75" customHeight="1">
      <c r="A16" s="141"/>
      <c r="B16" s="213"/>
      <c r="C16" s="334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335"/>
      <c r="R16" s="522">
        <f t="shared" si="1"/>
        <v>0</v>
      </c>
      <c r="S16" s="523"/>
      <c r="T16" s="523"/>
      <c r="U16" s="524"/>
      <c r="V16" s="214"/>
      <c r="W16" s="196"/>
      <c r="X16" s="196"/>
      <c r="Y16" s="196"/>
      <c r="Z16" s="196"/>
      <c r="AA16" s="196"/>
      <c r="AB16" s="196"/>
      <c r="AC16" s="31"/>
      <c r="AD16" s="31"/>
      <c r="AE16" s="141"/>
      <c r="AG16" s="172" t="s">
        <v>282</v>
      </c>
      <c r="AH16" t="e">
        <f>IF(#REF!&gt;0,#REF!*#REF!*8%,0)</f>
        <v>#REF!</v>
      </c>
      <c r="AI16" t="e">
        <f>IF(#REF!&gt;0,#REF!*#REF!*8%,0)</f>
        <v>#REF!</v>
      </c>
      <c r="AJ16" t="e">
        <f>IF(#REF!&gt;0,#REF!*#REF!*8%,0)</f>
        <v>#REF!</v>
      </c>
      <c r="AK16" t="e">
        <f>IF(#REF!&gt;0,#REF!*#REF!*8%,0)</f>
        <v>#REF!</v>
      </c>
      <c r="AL16" t="e">
        <f>IF(#REF!&gt;0,#REF!*#REF!*8%,0)</f>
        <v>#REF!</v>
      </c>
      <c r="AM16" t="e">
        <f>IF(#REF!&gt;0,#REF!*#REF!*8%,0)</f>
        <v>#REF!</v>
      </c>
    </row>
    <row r="17" spans="1:39" ht="27.75" customHeight="1">
      <c r="A17" s="141"/>
      <c r="B17" s="213"/>
      <c r="C17" s="334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335"/>
      <c r="R17" s="522">
        <f t="shared" si="1"/>
        <v>0</v>
      </c>
      <c r="S17" s="523"/>
      <c r="T17" s="523"/>
      <c r="U17" s="524"/>
      <c r="V17" s="214"/>
      <c r="W17" s="196"/>
      <c r="X17" s="196"/>
      <c r="Y17" s="196"/>
      <c r="Z17" s="196"/>
      <c r="AA17" s="196"/>
      <c r="AB17" s="196"/>
      <c r="AC17" s="31"/>
      <c r="AD17" s="31"/>
      <c r="AE17" s="141"/>
      <c r="AG17" s="172" t="s">
        <v>282</v>
      </c>
      <c r="AH17" t="e">
        <f>IF(#REF!&gt;0,#REF!*#REF!*8%,0)</f>
        <v>#REF!</v>
      </c>
      <c r="AI17" t="e">
        <f>IF(#REF!&gt;0,#REF!*#REF!*8%,0)</f>
        <v>#REF!</v>
      </c>
      <c r="AJ17" t="e">
        <f>IF(#REF!&gt;0,#REF!*#REF!*8%,0)</f>
        <v>#REF!</v>
      </c>
      <c r="AK17" t="e">
        <f>IF(#REF!&gt;0,#REF!*#REF!*8%,0)</f>
        <v>#REF!</v>
      </c>
      <c r="AL17" t="e">
        <f>IF(#REF!&gt;0,#REF!*#REF!*8%,0)</f>
        <v>#REF!</v>
      </c>
      <c r="AM17" t="e">
        <f>IF(#REF!&gt;0,#REF!*#REF!*8%,0)</f>
        <v>#REF!</v>
      </c>
    </row>
    <row r="18" spans="1:31" ht="24.75" customHeight="1">
      <c r="A18" s="141"/>
      <c r="B18" s="529" t="s">
        <v>10</v>
      </c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1"/>
      <c r="R18" s="526">
        <f>SUM(R6:U17)</f>
        <v>0</v>
      </c>
      <c r="S18" s="527"/>
      <c r="T18" s="527"/>
      <c r="U18" s="528"/>
      <c r="V18" s="215"/>
      <c r="W18" s="189">
        <f aca="true" t="shared" si="3" ref="W18:AB18">SUM(W6:W17)</f>
        <v>0</v>
      </c>
      <c r="X18" s="189">
        <f t="shared" si="3"/>
        <v>0</v>
      </c>
      <c r="Y18" s="189">
        <f t="shared" si="3"/>
        <v>0</v>
      </c>
      <c r="Z18" s="189">
        <f t="shared" si="3"/>
        <v>0</v>
      </c>
      <c r="AA18" s="189">
        <f t="shared" si="3"/>
        <v>0</v>
      </c>
      <c r="AB18" s="189">
        <f t="shared" si="3"/>
        <v>0</v>
      </c>
      <c r="AC18" s="31"/>
      <c r="AD18" s="31"/>
      <c r="AE18" s="141"/>
    </row>
    <row r="19" spans="1:31" ht="12.75" customHeight="1">
      <c r="A19" s="141"/>
      <c r="B19" s="534" t="s">
        <v>103</v>
      </c>
      <c r="C19" s="553" t="s">
        <v>146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9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122"/>
      <c r="AC19" s="72"/>
      <c r="AD19" s="73"/>
      <c r="AE19" s="141"/>
    </row>
    <row r="20" spans="1:31" ht="22.5" customHeight="1">
      <c r="A20" s="158"/>
      <c r="B20" s="535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5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121"/>
      <c r="AC20" s="74"/>
      <c r="AD20" s="51"/>
      <c r="AE20" s="141"/>
    </row>
    <row r="21" spans="1:31" ht="28.5" customHeight="1">
      <c r="A21" s="141"/>
      <c r="B21" s="213"/>
      <c r="C21" s="334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335"/>
      <c r="R21" s="522">
        <f>SUM(W21:AB21)</f>
        <v>0</v>
      </c>
      <c r="S21" s="523"/>
      <c r="T21" s="523"/>
      <c r="U21" s="524"/>
      <c r="V21" s="216"/>
      <c r="W21" s="197"/>
      <c r="X21" s="197"/>
      <c r="Y21" s="197"/>
      <c r="Z21" s="197"/>
      <c r="AA21" s="197"/>
      <c r="AB21" s="197"/>
      <c r="AC21" s="31"/>
      <c r="AD21" s="31"/>
      <c r="AE21" s="141"/>
    </row>
    <row r="22" spans="1:31" ht="25.5" customHeight="1">
      <c r="A22" s="141"/>
      <c r="B22" s="213"/>
      <c r="C22" s="334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335"/>
      <c r="R22" s="522">
        <f>SUM(W22:AB22)</f>
        <v>0</v>
      </c>
      <c r="S22" s="523"/>
      <c r="T22" s="523"/>
      <c r="U22" s="524"/>
      <c r="V22" s="216"/>
      <c r="W22" s="197"/>
      <c r="X22" s="197"/>
      <c r="Y22" s="197"/>
      <c r="Z22" s="197"/>
      <c r="AA22" s="197"/>
      <c r="AB22" s="197"/>
      <c r="AC22" s="31"/>
      <c r="AD22" s="31"/>
      <c r="AE22" s="141"/>
    </row>
    <row r="23" spans="1:31" ht="25.5" customHeight="1">
      <c r="A23" s="141"/>
      <c r="B23" s="213"/>
      <c r="C23" s="334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335"/>
      <c r="R23" s="522">
        <f>SUM(W23:AB23)</f>
        <v>0</v>
      </c>
      <c r="S23" s="523"/>
      <c r="T23" s="523"/>
      <c r="U23" s="524"/>
      <c r="V23" s="216"/>
      <c r="W23" s="197"/>
      <c r="X23" s="197"/>
      <c r="Y23" s="197"/>
      <c r="Z23" s="197"/>
      <c r="AA23" s="197"/>
      <c r="AB23" s="197"/>
      <c r="AC23" s="31"/>
      <c r="AD23" s="31"/>
      <c r="AE23" s="141"/>
    </row>
    <row r="24" spans="1:31" ht="25.5" customHeight="1">
      <c r="A24" s="141"/>
      <c r="B24" s="529" t="s">
        <v>10</v>
      </c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1"/>
      <c r="R24" s="526">
        <f>SUM(R21:U23)</f>
        <v>0</v>
      </c>
      <c r="S24" s="527"/>
      <c r="T24" s="527"/>
      <c r="U24" s="528"/>
      <c r="V24" s="215"/>
      <c r="W24" s="189">
        <f aca="true" t="shared" si="4" ref="W24:AB24">SUM(W21:W23)</f>
        <v>0</v>
      </c>
      <c r="X24" s="189">
        <f t="shared" si="4"/>
        <v>0</v>
      </c>
      <c r="Y24" s="189">
        <f t="shared" si="4"/>
        <v>0</v>
      </c>
      <c r="Z24" s="189">
        <f t="shared" si="4"/>
        <v>0</v>
      </c>
      <c r="AA24" s="189">
        <f t="shared" si="4"/>
        <v>0</v>
      </c>
      <c r="AB24" s="189">
        <f t="shared" si="4"/>
        <v>0</v>
      </c>
      <c r="AC24" s="31"/>
      <c r="AD24" s="31"/>
      <c r="AE24" s="141"/>
    </row>
    <row r="25" spans="1:31" ht="12.75" customHeight="1">
      <c r="A25" s="141"/>
      <c r="B25" s="534" t="s">
        <v>103</v>
      </c>
      <c r="C25" s="553" t="s">
        <v>147</v>
      </c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2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122"/>
      <c r="AC25" s="72"/>
      <c r="AD25" s="73"/>
      <c r="AE25" s="141"/>
    </row>
    <row r="26" spans="1:31" ht="23.25" customHeight="1">
      <c r="A26" s="158"/>
      <c r="B26" s="535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2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121"/>
      <c r="AC26" s="74"/>
      <c r="AD26" s="51"/>
      <c r="AE26" s="141"/>
    </row>
    <row r="27" spans="1:31" ht="26.25" customHeight="1">
      <c r="A27" s="141"/>
      <c r="B27" s="213"/>
      <c r="C27" s="334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335"/>
      <c r="R27" s="522">
        <f>SUM(W27,X27,Y27,Z27,AB27)</f>
        <v>0</v>
      </c>
      <c r="S27" s="523"/>
      <c r="T27" s="523"/>
      <c r="U27" s="524"/>
      <c r="V27" s="216"/>
      <c r="W27" s="197"/>
      <c r="X27" s="197"/>
      <c r="Y27" s="197"/>
      <c r="Z27" s="197"/>
      <c r="AA27" s="197"/>
      <c r="AB27" s="197"/>
      <c r="AC27" s="31"/>
      <c r="AD27" s="31"/>
      <c r="AE27" s="141"/>
    </row>
    <row r="28" spans="1:31" ht="25.5" customHeight="1">
      <c r="A28" s="141"/>
      <c r="B28" s="213"/>
      <c r="C28" s="334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335"/>
      <c r="R28" s="522">
        <f>SUM(W28,X28,Y28,Z28,AB28)</f>
        <v>0</v>
      </c>
      <c r="S28" s="523"/>
      <c r="T28" s="523"/>
      <c r="U28" s="524"/>
      <c r="V28" s="216"/>
      <c r="W28" s="197"/>
      <c r="X28" s="197"/>
      <c r="Y28" s="197"/>
      <c r="Z28" s="197"/>
      <c r="AA28" s="197"/>
      <c r="AB28" s="197"/>
      <c r="AC28" s="31"/>
      <c r="AD28" s="31"/>
      <c r="AE28" s="141"/>
    </row>
    <row r="29" spans="1:31" ht="25.5" customHeight="1">
      <c r="A29" s="141"/>
      <c r="B29" s="213"/>
      <c r="C29" s="334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335"/>
      <c r="R29" s="522">
        <f>SUM(W29,X29,Y29,Z29,AB29)</f>
        <v>0</v>
      </c>
      <c r="S29" s="523"/>
      <c r="T29" s="523"/>
      <c r="U29" s="524"/>
      <c r="V29" s="216"/>
      <c r="W29" s="197"/>
      <c r="X29" s="197"/>
      <c r="Y29" s="197"/>
      <c r="Z29" s="197"/>
      <c r="AA29" s="197"/>
      <c r="AB29" s="197"/>
      <c r="AC29" s="31"/>
      <c r="AD29" s="31"/>
      <c r="AE29" s="141"/>
    </row>
    <row r="30" spans="1:31" ht="26.25" customHeight="1">
      <c r="A30" s="141"/>
      <c r="B30" s="529" t="s">
        <v>10</v>
      </c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1"/>
      <c r="R30" s="526">
        <f>SUM(R27:U29)</f>
        <v>0</v>
      </c>
      <c r="S30" s="527"/>
      <c r="T30" s="527"/>
      <c r="U30" s="528"/>
      <c r="V30" s="215"/>
      <c r="W30" s="189">
        <f aca="true" t="shared" si="5" ref="W30:AB30">SUM(W27:W29)</f>
        <v>0</v>
      </c>
      <c r="X30" s="189">
        <f t="shared" si="5"/>
        <v>0</v>
      </c>
      <c r="Y30" s="189">
        <f t="shared" si="5"/>
        <v>0</v>
      </c>
      <c r="Z30" s="189">
        <f t="shared" si="5"/>
        <v>0</v>
      </c>
      <c r="AA30" s="189">
        <f t="shared" si="5"/>
        <v>0</v>
      </c>
      <c r="AB30" s="189">
        <f t="shared" si="5"/>
        <v>0</v>
      </c>
      <c r="AC30" s="31"/>
      <c r="AD30" s="31"/>
      <c r="AE30" s="141"/>
    </row>
    <row r="31" spans="1:31" ht="25.5" customHeight="1">
      <c r="A31" s="141"/>
      <c r="B31" s="550" t="s">
        <v>144</v>
      </c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551"/>
      <c r="Q31" s="552"/>
      <c r="R31" s="526">
        <f>SUM(R30,R24,R18)</f>
        <v>0</v>
      </c>
      <c r="S31" s="527"/>
      <c r="T31" s="527"/>
      <c r="U31" s="528"/>
      <c r="V31" s="217"/>
      <c r="W31" s="189">
        <f aca="true" t="shared" si="6" ref="W31:AB31">SUM(W18+W24+W30)</f>
        <v>0</v>
      </c>
      <c r="X31" s="189">
        <f t="shared" si="6"/>
        <v>0</v>
      </c>
      <c r="Y31" s="189">
        <f t="shared" si="6"/>
        <v>0</v>
      </c>
      <c r="Z31" s="189">
        <f t="shared" si="6"/>
        <v>0</v>
      </c>
      <c r="AA31" s="189">
        <f t="shared" si="6"/>
        <v>0</v>
      </c>
      <c r="AB31" s="189">
        <f t="shared" si="6"/>
        <v>0</v>
      </c>
      <c r="AC31" s="31"/>
      <c r="AD31" s="31"/>
      <c r="AE31" s="141"/>
    </row>
    <row r="32" spans="1:31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210"/>
      <c r="AE32" s="141"/>
    </row>
    <row r="33" spans="1:31" ht="12.75">
      <c r="A33" s="141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E33" s="141"/>
    </row>
    <row r="34" spans="1:31" ht="12.75">
      <c r="A34" s="141"/>
      <c r="B34" s="548" t="s">
        <v>149</v>
      </c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9"/>
      <c r="AE34" s="141"/>
    </row>
    <row r="35" spans="1:31" ht="12.75">
      <c r="A35" s="141"/>
      <c r="B35" s="532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E35" s="141"/>
    </row>
    <row r="36" spans="1:31" ht="12.75">
      <c r="A36" s="141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E36" s="141"/>
    </row>
    <row r="37" spans="1:31" ht="12.75" hidden="1">
      <c r="A37" s="141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E37" s="141"/>
    </row>
    <row r="38" spans="1:31" ht="12.75" hidden="1">
      <c r="A38" s="141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E38" s="14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E40" s="1"/>
    </row>
  </sheetData>
  <sheetProtection formatCells="0" formatRows="0" selectLockedCells="1"/>
  <mergeCells count="55">
    <mergeCell ref="B3:AB3"/>
    <mergeCell ref="R29:U29"/>
    <mergeCell ref="R30:U30"/>
    <mergeCell ref="W4:AB4"/>
    <mergeCell ref="R27:U27"/>
    <mergeCell ref="C25:Q26"/>
    <mergeCell ref="B24:Q24"/>
    <mergeCell ref="B30:Q30"/>
    <mergeCell ref="C21:Q21"/>
    <mergeCell ref="C29:Q29"/>
    <mergeCell ref="C28:Q28"/>
    <mergeCell ref="R28:U28"/>
    <mergeCell ref="B4:B5"/>
    <mergeCell ref="B19:B20"/>
    <mergeCell ref="C6:Q6"/>
    <mergeCell ref="C23:Q23"/>
    <mergeCell ref="C19:Q20"/>
    <mergeCell ref="C10:Q10"/>
    <mergeCell ref="C13:Q13"/>
    <mergeCell ref="C14:Q14"/>
    <mergeCell ref="R4:U5"/>
    <mergeCell ref="C4:Q5"/>
    <mergeCell ref="R6:U6"/>
    <mergeCell ref="R24:U24"/>
    <mergeCell ref="C27:Q27"/>
    <mergeCell ref="R21:U21"/>
    <mergeCell ref="C17:Q17"/>
    <mergeCell ref="C7:Q7"/>
    <mergeCell ref="R23:U23"/>
    <mergeCell ref="C16:Q16"/>
    <mergeCell ref="R10:U10"/>
    <mergeCell ref="C11:Q11"/>
    <mergeCell ref="R11:U11"/>
    <mergeCell ref="C12:Q12"/>
    <mergeCell ref="B35:AB36"/>
    <mergeCell ref="B25:B26"/>
    <mergeCell ref="B34:AB34"/>
    <mergeCell ref="R31:U31"/>
    <mergeCell ref="B31:Q31"/>
    <mergeCell ref="C15:Q15"/>
    <mergeCell ref="R7:U7"/>
    <mergeCell ref="C8:Q8"/>
    <mergeCell ref="R8:U8"/>
    <mergeCell ref="C9:Q9"/>
    <mergeCell ref="R9:U9"/>
    <mergeCell ref="R15:U15"/>
    <mergeCell ref="R12:U12"/>
    <mergeCell ref="R13:U13"/>
    <mergeCell ref="C22:Q22"/>
    <mergeCell ref="R22:U22"/>
    <mergeCell ref="R17:U17"/>
    <mergeCell ref="R18:U18"/>
    <mergeCell ref="B18:Q18"/>
    <mergeCell ref="R16:U16"/>
    <mergeCell ref="R14:U14"/>
  </mergeCells>
  <printOptions horizontalCentered="1"/>
  <pageMargins left="0.3937007874015748" right="0.5511811023622047" top="0.984251968503937" bottom="0.984251968503937" header="0.5118110236220472" footer="0.5118110236220472"/>
  <pageSetup horizontalDpi="600" verticalDpi="600" orientation="portrait" paperSize="9" scale="71" r:id="rId2"/>
  <headerFooter alignWithMargins="0">
    <oddFooter>&amp;LPROW_4.1/413_312/09/1/z&amp;RStrona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P22"/>
  <sheetViews>
    <sheetView view="pageBreakPreview" zoomScaleSheetLayoutView="100" zoomScalePageLayoutView="0" workbookViewId="0" topLeftCell="A19">
      <selection activeCell="B4" sqref="B4:I4"/>
    </sheetView>
  </sheetViews>
  <sheetFormatPr defaultColWidth="9.140625" defaultRowHeight="12.75"/>
  <cols>
    <col min="2" max="2" width="8.8515625" style="0" customWidth="1"/>
    <col min="3" max="3" width="14.140625" style="0" customWidth="1"/>
    <col min="4" max="5" width="12.7109375" style="0" customWidth="1"/>
    <col min="6" max="6" width="8.00390625" style="0" customWidth="1"/>
    <col min="7" max="7" width="11.710937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6" width="0" style="0" hidden="1" customWidth="1"/>
  </cols>
  <sheetData>
    <row r="1" spans="1:16" ht="25.5" customHeight="1">
      <c r="A1" s="152"/>
      <c r="B1" s="141"/>
      <c r="C1" s="141"/>
      <c r="D1" s="141"/>
      <c r="E1" s="141"/>
      <c r="F1" s="141"/>
      <c r="G1" s="141"/>
      <c r="H1" s="141"/>
      <c r="I1" s="152"/>
      <c r="J1" s="155"/>
      <c r="K1" s="155"/>
      <c r="L1" s="155"/>
      <c r="M1" s="155"/>
      <c r="N1" s="152"/>
      <c r="P1">
        <v>8</v>
      </c>
    </row>
    <row r="2" spans="1:16" ht="19.5" customHeight="1">
      <c r="A2" s="141"/>
      <c r="B2" s="343" t="s">
        <v>182</v>
      </c>
      <c r="C2" s="576"/>
      <c r="D2" s="576"/>
      <c r="E2" s="576"/>
      <c r="F2" s="576"/>
      <c r="G2" s="576"/>
      <c r="H2" s="576"/>
      <c r="I2" s="577"/>
      <c r="J2" s="31"/>
      <c r="K2" s="31"/>
      <c r="L2" s="31"/>
      <c r="M2" s="31"/>
      <c r="N2" s="141"/>
      <c r="P2">
        <v>16</v>
      </c>
    </row>
    <row r="3" spans="1:16" ht="28.5" customHeight="1">
      <c r="A3" s="141"/>
      <c r="B3" s="565" t="s">
        <v>229</v>
      </c>
      <c r="C3" s="566"/>
      <c r="D3" s="566"/>
      <c r="E3" s="566"/>
      <c r="F3" s="566"/>
      <c r="G3" s="566"/>
      <c r="H3" s="566"/>
      <c r="I3" s="567"/>
      <c r="J3" s="31"/>
      <c r="K3" s="31"/>
      <c r="L3" s="31"/>
      <c r="M3" s="31"/>
      <c r="N3" s="141"/>
      <c r="P3">
        <v>2</v>
      </c>
    </row>
    <row r="4" spans="1:14" ht="160.5" customHeight="1">
      <c r="A4" s="141"/>
      <c r="B4" s="580"/>
      <c r="C4" s="581"/>
      <c r="D4" s="581"/>
      <c r="E4" s="581"/>
      <c r="F4" s="581"/>
      <c r="G4" s="581"/>
      <c r="H4" s="581"/>
      <c r="I4" s="582"/>
      <c r="J4" s="31"/>
      <c r="K4" s="31"/>
      <c r="L4" s="31"/>
      <c r="M4" s="31"/>
      <c r="N4" s="141"/>
    </row>
    <row r="5" spans="1:14" ht="26.25" customHeight="1">
      <c r="A5" s="141"/>
      <c r="B5" s="556" t="s">
        <v>203</v>
      </c>
      <c r="C5" s="583"/>
      <c r="D5" s="583"/>
      <c r="E5" s="583"/>
      <c r="F5" s="583"/>
      <c r="G5" s="583"/>
      <c r="H5" s="583"/>
      <c r="I5" s="584"/>
      <c r="J5" s="31"/>
      <c r="K5" s="31"/>
      <c r="L5" s="31"/>
      <c r="M5" s="31"/>
      <c r="N5" s="141"/>
    </row>
    <row r="6" spans="1:14" ht="25.5" customHeight="1">
      <c r="A6" s="141"/>
      <c r="B6" s="568" t="s">
        <v>103</v>
      </c>
      <c r="C6" s="534" t="s">
        <v>104</v>
      </c>
      <c r="D6" s="534" t="s">
        <v>105</v>
      </c>
      <c r="E6" s="585" t="s">
        <v>181</v>
      </c>
      <c r="F6" s="578" t="s">
        <v>106</v>
      </c>
      <c r="G6" s="579"/>
      <c r="H6" s="587" t="s">
        <v>230</v>
      </c>
      <c r="I6" s="588"/>
      <c r="J6" s="31"/>
      <c r="K6" s="31"/>
      <c r="L6" s="31"/>
      <c r="M6" s="31"/>
      <c r="N6" s="141"/>
    </row>
    <row r="7" spans="1:14" ht="25.5" customHeight="1">
      <c r="A7" s="158"/>
      <c r="B7" s="569"/>
      <c r="C7" s="535"/>
      <c r="D7" s="535"/>
      <c r="E7" s="586"/>
      <c r="F7" s="75" t="s">
        <v>107</v>
      </c>
      <c r="G7" s="78" t="s">
        <v>108</v>
      </c>
      <c r="H7" s="589"/>
      <c r="I7" s="590"/>
      <c r="J7" s="31"/>
      <c r="K7" s="31"/>
      <c r="L7" s="31"/>
      <c r="M7" s="31"/>
      <c r="N7" s="141"/>
    </row>
    <row r="8" spans="1:14" ht="24.75" customHeight="1">
      <c r="A8" s="141"/>
      <c r="B8" s="213"/>
      <c r="C8" s="224"/>
      <c r="D8" s="224"/>
      <c r="E8" s="224"/>
      <c r="F8" s="225"/>
      <c r="G8" s="225"/>
      <c r="H8" s="563"/>
      <c r="I8" s="564"/>
      <c r="J8" s="31"/>
      <c r="K8" s="31"/>
      <c r="L8" s="31"/>
      <c r="M8" s="31"/>
      <c r="N8" s="141"/>
    </row>
    <row r="9" spans="1:14" ht="24" customHeight="1">
      <c r="A9" s="141"/>
      <c r="B9" s="213"/>
      <c r="C9" s="224"/>
      <c r="D9" s="224"/>
      <c r="E9" s="224"/>
      <c r="F9" s="225"/>
      <c r="G9" s="225"/>
      <c r="H9" s="563"/>
      <c r="I9" s="564"/>
      <c r="J9" s="31"/>
      <c r="K9" s="31"/>
      <c r="L9" s="31"/>
      <c r="M9" s="31"/>
      <c r="N9" s="141"/>
    </row>
    <row r="10" spans="1:14" ht="24" customHeight="1">
      <c r="A10" s="141"/>
      <c r="B10" s="213"/>
      <c r="C10" s="224"/>
      <c r="D10" s="224"/>
      <c r="E10" s="224"/>
      <c r="F10" s="225"/>
      <c r="G10" s="225"/>
      <c r="H10" s="563"/>
      <c r="I10" s="564"/>
      <c r="J10" s="31"/>
      <c r="K10" s="31"/>
      <c r="L10" s="31"/>
      <c r="M10" s="31"/>
      <c r="N10" s="141"/>
    </row>
    <row r="11" spans="1:14" ht="24" customHeight="1">
      <c r="A11" s="141"/>
      <c r="B11" s="213"/>
      <c r="C11" s="224"/>
      <c r="D11" s="224"/>
      <c r="E11" s="224"/>
      <c r="F11" s="225"/>
      <c r="G11" s="225"/>
      <c r="H11" s="563"/>
      <c r="I11" s="564"/>
      <c r="J11" s="31"/>
      <c r="K11" s="31"/>
      <c r="L11" s="31"/>
      <c r="M11" s="31"/>
      <c r="N11" s="141"/>
    </row>
    <row r="12" spans="1:14" ht="24" customHeight="1">
      <c r="A12" s="141"/>
      <c r="B12" s="213"/>
      <c r="C12" s="224"/>
      <c r="D12" s="224"/>
      <c r="E12" s="224"/>
      <c r="F12" s="225"/>
      <c r="G12" s="225"/>
      <c r="H12" s="563"/>
      <c r="I12" s="564"/>
      <c r="J12" s="31"/>
      <c r="K12" s="31"/>
      <c r="L12" s="31"/>
      <c r="M12" s="31"/>
      <c r="N12" s="141"/>
    </row>
    <row r="13" spans="1:14" ht="24" customHeight="1">
      <c r="A13" s="141"/>
      <c r="B13" s="213"/>
      <c r="C13" s="224"/>
      <c r="D13" s="224"/>
      <c r="E13" s="224"/>
      <c r="F13" s="225"/>
      <c r="G13" s="225"/>
      <c r="H13" s="563"/>
      <c r="I13" s="564"/>
      <c r="J13" s="31"/>
      <c r="K13" s="31"/>
      <c r="L13" s="31"/>
      <c r="M13" s="31"/>
      <c r="N13" s="141"/>
    </row>
    <row r="14" spans="1:14" ht="24" customHeight="1">
      <c r="A14" s="141"/>
      <c r="B14" s="213"/>
      <c r="C14" s="224"/>
      <c r="D14" s="224"/>
      <c r="E14" s="224"/>
      <c r="F14" s="225"/>
      <c r="G14" s="225"/>
      <c r="H14" s="563"/>
      <c r="I14" s="564"/>
      <c r="J14" s="31"/>
      <c r="K14" s="31"/>
      <c r="L14" s="31"/>
      <c r="M14" s="31"/>
      <c r="N14" s="141"/>
    </row>
    <row r="15" spans="1:14" ht="24" customHeight="1">
      <c r="A15" s="141"/>
      <c r="B15" s="213"/>
      <c r="C15" s="224"/>
      <c r="D15" s="224"/>
      <c r="E15" s="224"/>
      <c r="F15" s="225"/>
      <c r="G15" s="225"/>
      <c r="H15" s="563"/>
      <c r="I15" s="564"/>
      <c r="J15" s="31"/>
      <c r="K15" s="31"/>
      <c r="L15" s="31"/>
      <c r="M15" s="31"/>
      <c r="N15" s="141"/>
    </row>
    <row r="16" spans="1:14" ht="24" customHeight="1">
      <c r="A16" s="141"/>
      <c r="B16" s="213"/>
      <c r="C16" s="224"/>
      <c r="D16" s="224"/>
      <c r="E16" s="224"/>
      <c r="F16" s="225"/>
      <c r="G16" s="225"/>
      <c r="H16" s="563"/>
      <c r="I16" s="564"/>
      <c r="J16" s="31"/>
      <c r="K16" s="31"/>
      <c r="L16" s="31"/>
      <c r="M16" s="31"/>
      <c r="N16" s="141"/>
    </row>
    <row r="17" spans="1:14" ht="22.5" customHeight="1">
      <c r="A17" s="141"/>
      <c r="B17" s="529" t="s">
        <v>13</v>
      </c>
      <c r="C17" s="570"/>
      <c r="D17" s="570"/>
      <c r="E17" s="570"/>
      <c r="F17" s="570"/>
      <c r="G17" s="571"/>
      <c r="H17" s="574">
        <f>SUM(H8:I16)</f>
        <v>0</v>
      </c>
      <c r="I17" s="575"/>
      <c r="N17" s="141"/>
    </row>
    <row r="18" spans="1:14" ht="17.25" customHeight="1">
      <c r="A18" s="141"/>
      <c r="B18" s="556" t="s">
        <v>184</v>
      </c>
      <c r="C18" s="572"/>
      <c r="D18" s="572"/>
      <c r="E18" s="572"/>
      <c r="F18" s="572"/>
      <c r="G18" s="572"/>
      <c r="H18" s="572"/>
      <c r="I18" s="573"/>
      <c r="N18" s="141"/>
    </row>
    <row r="19" spans="1:14" ht="188.25" customHeight="1">
      <c r="A19" s="141"/>
      <c r="B19" s="255"/>
      <c r="C19" s="256"/>
      <c r="D19" s="256"/>
      <c r="E19" s="256"/>
      <c r="F19" s="256"/>
      <c r="G19" s="256"/>
      <c r="H19" s="256"/>
      <c r="I19" s="257"/>
      <c r="N19" s="141"/>
    </row>
    <row r="20" spans="1:14" ht="12.75">
      <c r="A20" s="141"/>
      <c r="B20" s="141"/>
      <c r="C20" s="141"/>
      <c r="D20" s="141"/>
      <c r="E20" s="141"/>
      <c r="F20" s="141"/>
      <c r="G20" s="141"/>
      <c r="H20" s="141"/>
      <c r="I20" s="141"/>
      <c r="N20" s="141"/>
    </row>
    <row r="21" spans="2:14" ht="12.75">
      <c r="B21" s="1"/>
      <c r="C21" s="1"/>
      <c r="D21" s="1"/>
      <c r="E21" s="1"/>
      <c r="F21" s="1"/>
      <c r="G21" s="1"/>
      <c r="H21" s="1"/>
      <c r="I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N22" s="1"/>
    </row>
  </sheetData>
  <sheetProtection formatCells="0" formatRows="0" selectLockedCells="1"/>
  <mergeCells count="23">
    <mergeCell ref="B2:I2"/>
    <mergeCell ref="C6:C7"/>
    <mergeCell ref="D6:D7"/>
    <mergeCell ref="F6:G6"/>
    <mergeCell ref="B4:I4"/>
    <mergeCell ref="B5:I5"/>
    <mergeCell ref="E6:E7"/>
    <mergeCell ref="H6:I7"/>
    <mergeCell ref="B3:I3"/>
    <mergeCell ref="B6:B7"/>
    <mergeCell ref="B19:I19"/>
    <mergeCell ref="B17:G17"/>
    <mergeCell ref="B18:I18"/>
    <mergeCell ref="H17:I17"/>
    <mergeCell ref="H9:I9"/>
    <mergeCell ref="H16:I16"/>
    <mergeCell ref="H10:I10"/>
    <mergeCell ref="H15:I15"/>
    <mergeCell ref="H11:I11"/>
    <mergeCell ref="H12:I12"/>
    <mergeCell ref="H13:I13"/>
    <mergeCell ref="H14:I14"/>
    <mergeCell ref="H8:I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9 z 16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Bory Tucholskie</cp:lastModifiedBy>
  <cp:lastPrinted>2009-07-30T08:45:55Z</cp:lastPrinted>
  <dcterms:created xsi:type="dcterms:W3CDTF">2008-01-21T14:02:00Z</dcterms:created>
  <dcterms:modified xsi:type="dcterms:W3CDTF">2010-03-16T13:45:36Z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